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<sst xmlns="http://schemas.openxmlformats.org/spreadsheetml/2006/main" count="78" uniqueCount="78">
  <si>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</si>
  <si>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</si>
  <si>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</si>
  <si>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</si>
  <si>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</si>
  <si>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</si>
  <si>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</si>
  <si>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</si>
  <si>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</si>
  <si>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</si>
  <si>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</si>
  <si>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</si>
  <si>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</si>
  <si>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</si>
  <si>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</si>
  <si>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</si>
  <si>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</si>
  <si>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</si>
  <si>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</si>
  <si>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</si>
  <si>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</si>
  <si>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</si>
  <si>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</si>
  <si>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</si>
  <si>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</si>
  <si>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</si>
  <si>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</si>
  <si>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</si>
  <si>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</si>
  <si>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</si>
  <si>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</si>
  <si>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</si>
  <si>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</si>
  <si>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</si>
  <si>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</si>
  <si>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</si>
  <si>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</si>
  <si>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</si>
  <si>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</si>
  <si>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</si>
  <si>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</si>
  <si>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</si>
  <si>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</si>
  <si>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</si>
  <si>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</si>
  <si>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</si>
  <si>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</si>
  <si>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</si>
  <si>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</si>
  <si>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</si>
  <si>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</si>
  <si>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</si>
  <si>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</si>
  <si>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</si>
  <si>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</si>
  <si>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</si>
  <si>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</si>
  <si>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</si>
  <si>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</si>
  <si>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</si>
  <si>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</si>
  <si>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</si>
  <si>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</si>
  <si>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</si>
  <si>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</si>
  <si>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</si>
  <si>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</si>
  <si>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</si>
  <si>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</si>
  <si>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</si>
  <si>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</si>
  <si>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</si>
  <si>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</si>
  <si>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</si>
  <si>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</si>
  <si>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</si>
  <si>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Исполнение бюджета по доходам по состоянию на 01.08.2021 г.</t>
  </si>
  <si>
    <t>Е.М.Сергеева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</si>
</sst>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abSelected="1" zoomScalePageLayoutView="0" workbookViewId="0" topLeftCell="A48">
      <selection activeCell="H71" sqref="H7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27" t="s">
        <v>76</v>
      </c>
      <c r="B1" s="27"/>
      <c r="C1" s="27"/>
      <c r="D1" s="27"/>
      <c r="E1" s="1"/>
    </row>
    <row r="2" spans="1:5" ht="15.75">
      <c r="A2" s="27" t="s">
        <v>7</v>
      </c>
      <c r="B2" s="27"/>
      <c r="C2" s="27"/>
      <c r="D2" s="27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8" t="s">
        <v>0</v>
      </c>
      <c r="D4" s="28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28</v>
      </c>
      <c r="B6" s="9">
        <v>28300</v>
      </c>
      <c r="C6" s="9">
        <v>13912.08</v>
      </c>
      <c r="D6" s="13">
        <f>C6/B6*100</f>
        <v>49.15929328621908</v>
      </c>
      <c r="E6" s="3"/>
    </row>
    <row r="7" spans="1:5" ht="12" customHeight="1">
      <c r="A7" s="15" t="s">
        <v>49</v>
      </c>
      <c r="B7" s="9">
        <v>0</v>
      </c>
      <c r="C7" s="9">
        <v>4.57</v>
      </c>
      <c r="D7" s="13">
        <v>0</v>
      </c>
      <c r="E7" s="3"/>
    </row>
    <row r="8" spans="1:5" ht="10.5" customHeight="1">
      <c r="A8" s="15" t="s">
        <v>50</v>
      </c>
      <c r="B8" s="9">
        <v>0</v>
      </c>
      <c r="C8" s="9">
        <v>4.38</v>
      </c>
      <c r="D8" s="13">
        <v>0</v>
      </c>
      <c r="E8" s="3"/>
    </row>
    <row r="9" spans="1:5" ht="8.25" customHeight="1">
      <c r="A9" s="15" t="s">
        <v>48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62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59</v>
      </c>
      <c r="B11" s="9">
        <v>0</v>
      </c>
      <c r="C11" s="9">
        <v>2.76</v>
      </c>
      <c r="D11" s="13">
        <v>0</v>
      </c>
      <c r="E11" s="3"/>
    </row>
    <row r="12" spans="1:5" ht="15.75" customHeight="1">
      <c r="A12" s="15" t="s">
        <v>72</v>
      </c>
      <c r="B12" s="9">
        <v>0</v>
      </c>
      <c r="C12" s="9">
        <v>19.25</v>
      </c>
      <c r="D12" s="13">
        <v>0</v>
      </c>
      <c r="E12" s="3"/>
    </row>
    <row r="13" spans="1:5" ht="7.5" customHeight="1">
      <c r="A13" s="15" t="s">
        <v>71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28300</v>
      </c>
      <c r="C14" s="7">
        <f>C13+C11+C10+C9+C6+C8+C7+C12</f>
        <v>13943.039999999999</v>
      </c>
      <c r="D14" s="12">
        <f>C14/B14*100</f>
        <v>49.2686925795053</v>
      </c>
      <c r="E14" s="3"/>
    </row>
    <row r="15" spans="1:5" ht="33" customHeight="1">
      <c r="A15" s="17" t="s">
        <v>63</v>
      </c>
      <c r="B15" s="9">
        <v>204500</v>
      </c>
      <c r="C15" s="9">
        <v>161690.85</v>
      </c>
      <c r="D15" s="13">
        <f>C15/B15*100</f>
        <v>79.06643031784841</v>
      </c>
      <c r="E15" s="3"/>
    </row>
    <row r="16" spans="1:5" ht="15" customHeight="1">
      <c r="A16" s="18" t="s">
        <v>64</v>
      </c>
      <c r="B16" s="9">
        <v>0</v>
      </c>
      <c r="C16" s="9">
        <v>1211.72</v>
      </c>
      <c r="D16" s="13">
        <v>0</v>
      </c>
      <c r="E16" s="3"/>
    </row>
    <row r="17" spans="1:5" ht="32.25" customHeight="1">
      <c r="A17" s="18" t="s">
        <v>65</v>
      </c>
      <c r="B17" s="9">
        <v>306700</v>
      </c>
      <c r="C17" s="9">
        <v>226477.92</v>
      </c>
      <c r="D17" s="13">
        <f>C17/B17*100</f>
        <v>73.84346918813172</v>
      </c>
      <c r="E17" s="3"/>
    </row>
    <row r="18" spans="1:5" ht="15" customHeight="1">
      <c r="A18" s="18" t="s">
        <v>66</v>
      </c>
      <c r="B18" s="9">
        <v>0</v>
      </c>
      <c r="C18" s="9">
        <v>-29535.44</v>
      </c>
      <c r="D18" s="13">
        <v>0</v>
      </c>
      <c r="E18" s="3"/>
    </row>
    <row r="19" spans="1:5" ht="24.75" customHeight="1">
      <c r="A19" s="16" t="s">
        <v>33</v>
      </c>
      <c r="B19" s="7">
        <f>SUM(B15:B18)</f>
        <v>511200</v>
      </c>
      <c r="C19" s="7">
        <f>C15+C16+C17+C18</f>
        <v>359845.05</v>
      </c>
      <c r="D19" s="12">
        <f>C19/B19*100</f>
        <v>70.39222417840375</v>
      </c>
      <c r="E19" s="3"/>
    </row>
    <row r="20" spans="1:5" ht="23.25" customHeight="1">
      <c r="A20" s="15" t="s">
        <v>43</v>
      </c>
      <c r="B20" s="9">
        <v>18100</v>
      </c>
      <c r="C20" s="9">
        <v>29615.92</v>
      </c>
      <c r="D20" s="13">
        <f>C20/B20*100</f>
        <v>163.6238674033149</v>
      </c>
      <c r="E20" s="3"/>
    </row>
    <row r="21" spans="1:5" ht="12.75" customHeight="1">
      <c r="A21" s="15" t="s">
        <v>73</v>
      </c>
      <c r="B21" s="9">
        <v>0</v>
      </c>
      <c r="C21" s="9">
        <v>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18100</v>
      </c>
      <c r="C23" s="7">
        <f>C22+C21+C20</f>
        <v>29615.92</v>
      </c>
      <c r="D23" s="12">
        <f>C23/B23*100</f>
        <v>163.6238674033149</v>
      </c>
      <c r="E23" s="3"/>
    </row>
    <row r="24" spans="1:5" ht="37.5" customHeight="1">
      <c r="A24" s="15" t="s">
        <v>44</v>
      </c>
      <c r="B24" s="9">
        <v>57300</v>
      </c>
      <c r="C24" s="9">
        <v>3224</v>
      </c>
      <c r="D24" s="13">
        <f>C24/B24*100</f>
        <v>5.626527050610821</v>
      </c>
      <c r="E24" s="3"/>
    </row>
    <row r="25" spans="1:5" ht="11.25" customHeight="1">
      <c r="A25" s="15" t="s">
        <v>67</v>
      </c>
      <c r="B25" s="9">
        <v>0</v>
      </c>
      <c r="C25" s="9">
        <v>213.27</v>
      </c>
      <c r="D25" s="13">
        <v>0</v>
      </c>
      <c r="E25" s="3"/>
    </row>
    <row r="26" spans="1:5" ht="9.75" customHeight="1">
      <c r="A26" s="15" t="s">
        <v>35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24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36</v>
      </c>
      <c r="B28" s="9">
        <v>73700</v>
      </c>
      <c r="C28" s="9">
        <v>43495</v>
      </c>
      <c r="D28" s="13">
        <f>C28/B28*100</f>
        <v>59.01628222523745</v>
      </c>
      <c r="E28" s="3"/>
    </row>
    <row r="29" spans="1:5" ht="14.25" customHeight="1">
      <c r="A29" s="15" t="s">
        <v>37</v>
      </c>
      <c r="B29" s="9">
        <v>0</v>
      </c>
      <c r="C29" s="9">
        <v>1723.19</v>
      </c>
      <c r="D29" s="13">
        <v>0</v>
      </c>
      <c r="E29" s="3"/>
    </row>
    <row r="30" spans="1:5" ht="9" customHeight="1">
      <c r="A30" s="15" t="s">
        <v>42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38</v>
      </c>
      <c r="B31" s="9">
        <v>171800</v>
      </c>
      <c r="C31" s="9">
        <v>9774.54</v>
      </c>
      <c r="D31" s="13">
        <f>C31/B31*100</f>
        <v>5.689487776484285</v>
      </c>
      <c r="E31" s="3"/>
    </row>
    <row r="32" spans="1:5" ht="15" customHeight="1">
      <c r="A32" s="15" t="s">
        <v>39</v>
      </c>
      <c r="B32" s="9">
        <v>0</v>
      </c>
      <c r="C32" s="9">
        <v>538.27</v>
      </c>
      <c r="D32" s="13">
        <v>0</v>
      </c>
      <c r="E32" s="3"/>
    </row>
    <row r="33" spans="1:5" ht="8.25" customHeight="1">
      <c r="A33" s="15" t="s">
        <v>40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302800</v>
      </c>
      <c r="C34" s="7">
        <f>C32+C31+C29+C28+C27+C26+C25+C24+C33+C30</f>
        <v>58968.27</v>
      </c>
      <c r="D34" s="12">
        <f>C34/B34*100</f>
        <v>19.47432959048877</v>
      </c>
      <c r="E34" s="3"/>
    </row>
    <row r="35" spans="1:5" ht="13.5" customHeight="1">
      <c r="A35" s="15" t="s">
        <v>5</v>
      </c>
      <c r="B35" s="9">
        <v>0</v>
      </c>
      <c r="C35" s="9">
        <v>1500</v>
      </c>
      <c r="D35" s="13">
        <v>0</v>
      </c>
      <c r="E35" s="3"/>
    </row>
    <row r="36" spans="1:5" ht="15" customHeight="1">
      <c r="A36" s="21" t="s">
        <v>10</v>
      </c>
      <c r="B36" s="7">
        <f>B35</f>
        <v>0</v>
      </c>
      <c r="C36" s="7">
        <f>C35</f>
        <v>1500</v>
      </c>
      <c r="D36" s="12">
        <v>0</v>
      </c>
      <c r="E36" s="3"/>
    </row>
    <row r="37" spans="1:5" ht="6" customHeight="1">
      <c r="A37" s="15" t="s">
        <v>27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860400</v>
      </c>
      <c r="C40" s="8">
        <f>C14+C23+C34+C36+C39+C19</f>
        <v>463872.27999999997</v>
      </c>
      <c r="D40" s="12">
        <f>C40/B40*100</f>
        <v>53.913561134356115</v>
      </c>
      <c r="E40" s="3"/>
    </row>
    <row r="41" spans="1:5" ht="9" customHeight="1">
      <c r="A41" s="15" t="s">
        <v>25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45</v>
      </c>
      <c r="B42" s="9">
        <v>134000</v>
      </c>
      <c r="C42" s="9">
        <v>175762.07</v>
      </c>
      <c r="D42" s="13">
        <f>C42/B42*100</f>
        <v>131.16572388059703</v>
      </c>
      <c r="E42" s="3"/>
    </row>
    <row r="43" spans="1:5" ht="7.5" customHeight="1">
      <c r="A43" s="15" t="s">
        <v>51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47</v>
      </c>
      <c r="B44" s="9">
        <v>46000</v>
      </c>
      <c r="C44" s="9">
        <v>22596</v>
      </c>
      <c r="D44" s="13">
        <f>C44/B44*100</f>
        <v>49.12173913043478</v>
      </c>
      <c r="E44" s="3"/>
    </row>
    <row r="45" spans="1:5" ht="34.5" customHeight="1">
      <c r="A45" s="21" t="s">
        <v>13</v>
      </c>
      <c r="B45" s="7">
        <f>B43+B42+B41+B44</f>
        <v>180000</v>
      </c>
      <c r="C45" s="7">
        <f>C43+C42+C41+C44</f>
        <v>198358.07</v>
      </c>
      <c r="D45" s="12">
        <f>C45/B45*100</f>
        <v>110.19892777777778</v>
      </c>
      <c r="E45" s="3"/>
    </row>
    <row r="46" spans="1:5" ht="24.75" customHeight="1">
      <c r="A46" s="17" t="s">
        <v>30</v>
      </c>
      <c r="B46" s="9">
        <v>0</v>
      </c>
      <c r="C46" s="9">
        <v>92330.28</v>
      </c>
      <c r="D46" s="13">
        <v>0</v>
      </c>
      <c r="E46" s="3"/>
    </row>
    <row r="47" spans="1:5" ht="22.5" customHeight="1">
      <c r="A47" s="21" t="s">
        <v>31</v>
      </c>
      <c r="B47" s="7">
        <f>B46</f>
        <v>0</v>
      </c>
      <c r="C47" s="7">
        <f>C46</f>
        <v>92330.28</v>
      </c>
      <c r="D47" s="12">
        <v>0</v>
      </c>
      <c r="E47" s="3"/>
    </row>
    <row r="48" spans="1:5" ht="6" customHeight="1">
      <c r="A48" s="17" t="s">
        <v>32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29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46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10.5" customHeight="1">
      <c r="A52" s="17" t="s">
        <v>74</v>
      </c>
      <c r="B52" s="9">
        <v>0</v>
      </c>
      <c r="C52" s="9">
        <v>0</v>
      </c>
      <c r="D52" s="13">
        <v>0</v>
      </c>
      <c r="E52" s="3"/>
    </row>
    <row r="53" spans="1:5" ht="10.5" customHeight="1">
      <c r="A53" s="25" t="s">
        <v>75</v>
      </c>
      <c r="B53" s="9">
        <v>0</v>
      </c>
      <c r="C53" s="9">
        <v>0</v>
      </c>
      <c r="D53" s="13">
        <v>0</v>
      </c>
      <c r="E53" s="3"/>
    </row>
    <row r="54" spans="1:5" ht="11.25" customHeight="1">
      <c r="A54" s="21" t="s">
        <v>41</v>
      </c>
      <c r="B54" s="7">
        <f>B52+B53</f>
        <v>0</v>
      </c>
      <c r="C54" s="7">
        <f>C52+C53</f>
        <v>0</v>
      </c>
      <c r="D54" s="12">
        <v>0</v>
      </c>
      <c r="E54" s="3"/>
    </row>
    <row r="55" spans="1:5" ht="21.75" customHeight="1">
      <c r="A55" s="17" t="s">
        <v>22</v>
      </c>
      <c r="B55" s="9">
        <v>0</v>
      </c>
      <c r="C55" s="9">
        <v>3231.98</v>
      </c>
      <c r="D55" s="13">
        <v>0</v>
      </c>
      <c r="E55" s="3"/>
    </row>
    <row r="56" spans="1:5" ht="8.25" customHeight="1">
      <c r="A56" s="17" t="s">
        <v>23</v>
      </c>
      <c r="B56" s="9">
        <v>0</v>
      </c>
      <c r="C56" s="9">
        <v>0</v>
      </c>
      <c r="D56" s="13">
        <v>0</v>
      </c>
      <c r="E56" s="3"/>
    </row>
    <row r="57" spans="1:5" ht="12.75" customHeight="1">
      <c r="A57" s="21" t="s">
        <v>20</v>
      </c>
      <c r="B57" s="7">
        <f>B56+B55</f>
        <v>0</v>
      </c>
      <c r="C57" s="7">
        <f>C56+C55</f>
        <v>3231.98</v>
      </c>
      <c r="D57" s="12">
        <v>0</v>
      </c>
      <c r="E57" s="3"/>
    </row>
    <row r="58" spans="1:5" ht="13.5" customHeight="1">
      <c r="A58" s="21" t="s">
        <v>14</v>
      </c>
      <c r="B58" s="8">
        <f>B45+B51+B47+B57+B54</f>
        <v>180000</v>
      </c>
      <c r="C58" s="8">
        <f>C45+C51+C47+C57+C54</f>
        <v>293920.32999999996</v>
      </c>
      <c r="D58" s="7">
        <f aca="true" t="shared" si="0" ref="D58:D64">C58/B58*100</f>
        <v>163.2890722222222</v>
      </c>
      <c r="E58" s="3"/>
    </row>
    <row r="59" spans="1:5" ht="24" customHeight="1">
      <c r="A59" s="15" t="s">
        <v>52</v>
      </c>
      <c r="B59" s="9">
        <v>1981300</v>
      </c>
      <c r="C59" s="9">
        <v>1155749</v>
      </c>
      <c r="D59" s="13">
        <f t="shared" si="0"/>
        <v>58.33286226215111</v>
      </c>
      <c r="E59" s="3"/>
    </row>
    <row r="60" spans="1:5" ht="9.75" customHeight="1">
      <c r="A60" s="15" t="s">
        <v>53</v>
      </c>
      <c r="B60" s="9">
        <v>0</v>
      </c>
      <c r="C60" s="9">
        <v>0</v>
      </c>
      <c r="D60" s="13">
        <v>0</v>
      </c>
      <c r="E60" s="3"/>
    </row>
    <row r="61" spans="1:5" ht="8.25" customHeight="1">
      <c r="A61" s="15" t="s">
        <v>55</v>
      </c>
      <c r="B61" s="9">
        <v>0</v>
      </c>
      <c r="C61" s="9">
        <v>0</v>
      </c>
      <c r="D61" s="13">
        <v>0</v>
      </c>
      <c r="E61" s="3"/>
    </row>
    <row r="62" spans="1:5" ht="36.75" customHeight="1">
      <c r="A62" s="15" t="s">
        <v>57</v>
      </c>
      <c r="B62" s="9">
        <v>504800</v>
      </c>
      <c r="C62" s="9">
        <v>155359.2</v>
      </c>
      <c r="D62" s="13">
        <f t="shared" si="0"/>
        <v>30.776386687797146</v>
      </c>
      <c r="E62" s="3"/>
    </row>
    <row r="63" spans="1:5" ht="24" customHeight="1">
      <c r="A63" s="15" t="s">
        <v>61</v>
      </c>
      <c r="B63" s="9">
        <v>903179</v>
      </c>
      <c r="C63" s="9">
        <v>452018.6</v>
      </c>
      <c r="D63" s="13">
        <f t="shared" si="0"/>
        <v>50.0475099620341</v>
      </c>
      <c r="E63" s="3"/>
    </row>
    <row r="64" spans="1:5" ht="35.25" customHeight="1">
      <c r="A64" s="15" t="s">
        <v>56</v>
      </c>
      <c r="B64" s="9">
        <v>103300</v>
      </c>
      <c r="C64" s="9">
        <v>61168</v>
      </c>
      <c r="D64" s="13">
        <f t="shared" si="0"/>
        <v>59.21393998063892</v>
      </c>
      <c r="E64" s="3"/>
    </row>
    <row r="65" spans="1:5" ht="12" customHeight="1">
      <c r="A65" s="15" t="s">
        <v>54</v>
      </c>
      <c r="B65" s="9">
        <v>0</v>
      </c>
      <c r="C65" s="9">
        <v>0</v>
      </c>
      <c r="D65" s="13">
        <v>0</v>
      </c>
      <c r="E65" s="3"/>
    </row>
    <row r="66" spans="1:5" ht="9" customHeight="1">
      <c r="A66" s="15" t="s">
        <v>70</v>
      </c>
      <c r="B66" s="9">
        <v>0</v>
      </c>
      <c r="C66" s="9">
        <v>0</v>
      </c>
      <c r="D66" s="13">
        <v>0</v>
      </c>
      <c r="E66" s="3"/>
    </row>
    <row r="67" spans="1:5" ht="7.5" customHeight="1">
      <c r="A67" s="15" t="s">
        <v>34</v>
      </c>
      <c r="B67" s="9">
        <v>0</v>
      </c>
      <c r="C67" s="9">
        <v>0</v>
      </c>
      <c r="D67" s="13">
        <v>0</v>
      </c>
      <c r="E67" s="3"/>
    </row>
    <row r="68" spans="1:5" ht="20.25" customHeight="1">
      <c r="A68" s="15" t="s">
        <v>60</v>
      </c>
      <c r="B68" s="9">
        <v>149571</v>
      </c>
      <c r="C68" s="26">
        <v>67706.2</v>
      </c>
      <c r="D68" s="13">
        <v>0</v>
      </c>
      <c r="E68" s="3"/>
    </row>
    <row r="69" spans="1:5" ht="7.5" customHeight="1">
      <c r="A69" s="15" t="s">
        <v>21</v>
      </c>
      <c r="B69" s="9">
        <v>0</v>
      </c>
      <c r="C69" s="22">
        <v>0</v>
      </c>
      <c r="D69" s="13">
        <v>0</v>
      </c>
      <c r="E69" s="3"/>
    </row>
    <row r="70" spans="1:5" ht="37.5" customHeight="1">
      <c r="A70" s="21" t="s">
        <v>15</v>
      </c>
      <c r="B70" s="7">
        <f>B69+B68+B67+B66+B65+B64+B63+B62+B61+B60+B59</f>
        <v>3642150</v>
      </c>
      <c r="C70" s="7">
        <f>C59+C60+C61+C62+C63+C64+C65+C66+C67+C68+C69</f>
        <v>1892000.9999999998</v>
      </c>
      <c r="D70" s="12">
        <f>C70/B70*100</f>
        <v>51.94736625344919</v>
      </c>
      <c r="E70" s="3"/>
    </row>
    <row r="71" spans="1:5" ht="13.5" customHeight="1">
      <c r="A71" s="23" t="s">
        <v>16</v>
      </c>
      <c r="B71" s="9">
        <f>B58+B40</f>
        <v>1040400</v>
      </c>
      <c r="C71" s="9">
        <f>C58+C40</f>
        <v>757792.6099999999</v>
      </c>
      <c r="D71" s="13">
        <f>C71/B71*100</f>
        <v>72.83665993848518</v>
      </c>
      <c r="E71" s="3"/>
    </row>
    <row r="72" spans="1:5" ht="12.75">
      <c r="A72" s="24" t="s">
        <v>6</v>
      </c>
      <c r="B72" s="4">
        <f>B70+B71</f>
        <v>4682550</v>
      </c>
      <c r="C72" s="4">
        <f>C70+C71</f>
        <v>2649793.6099999994</v>
      </c>
      <c r="D72" s="12">
        <f>C72/B72*100</f>
        <v>56.58868800119592</v>
      </c>
      <c r="E72" s="3"/>
    </row>
    <row r="73" spans="1:5" ht="9" customHeight="1">
      <c r="A73" s="5"/>
      <c r="B73" s="5"/>
      <c r="C73" s="5"/>
      <c r="D73" s="5"/>
      <c r="E73" s="1"/>
    </row>
    <row r="74" ht="12.75" hidden="1"/>
    <row r="75" spans="1:3" ht="12.75">
      <c r="A75" t="s">
        <v>69</v>
      </c>
      <c r="C75" t="s">
        <v>77</v>
      </c>
    </row>
    <row r="77" spans="1:3" ht="12.75">
      <c r="A77" t="s">
        <v>68</v>
      </c>
      <c r="C77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7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2021-06-01T08:28:16Z</cp:lastPrinted>
  <dcterms:created xsi:type="dcterms:W3CDTF">2009-07-06T07:16:25Z</dcterms:created>
  <dcterms:modified xsi:type="dcterms:W3CDTF">2021-08-02T11:07:35Z</dcterms:modified>
  <cp:category/>
  <cp:version/>
  <cp:contentType/>
  <cp:contentStatus/>
</cp:coreProperties>
</file>