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<sst xmlns="http://schemas.openxmlformats.org/spreadsheetml/2006/main" count="78" uniqueCount="78">
  <si>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</si>
  <si>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</si>
  <si>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</si>
  <si>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</si>
  <si>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</si>
  <si>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</si>
  <si>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</si>
  <si>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Бичуринского сельского поселения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</si>
  <si>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</si>
  <si>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</si>
  <si>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</si>
  <si>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</si>
  <si>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</si>
  <si>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</si>
  <si>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</si>
  <si>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</si>
  <si>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</si>
  <si>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</si>
  <si>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(18210503000013000110)Единный сельскохозяйственнй налог</t>
  </si>
  <si>
    <t>(000114000000000000000) ДОХОДЫ ОТ ПРОДАЖИ МАТЕРИАЛЬНЫХ И НЕМАТЕРИАЛЬНЫХ АКТИВОВ</t>
  </si>
  <si>
    <t>(00011700000000000000) ПРОЧИЕ НЕНАЛОГОВЫЕ ДОХОДЫ</t>
  </si>
  <si>
    <t xml:space="preserve">(99321905000100000151) Возврат остатков субсидий, субвенций и иных межбюджетных трансфертов, имеющих целевое назначение, прошлых лет из бюджетов поселений </t>
  </si>
  <si>
    <t>(99311701050100000180) Невыясненые поступления, зачисляемые в бюджеты поселений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</si>
  <si>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</si>
  <si>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</si>
  <si>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</si>
  <si>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(18210904053102000110) Земельный налог (по обязательствам, возникшим до 1 января 2006г.) мобилизуемый на территориях поселений</t>
  </si>
  <si>
    <t>(18210904053101000110) Земельный налог (по обязательствам, возникшим 1 января 2006г.) мобилизуемый на территориях поселений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</si>
  <si>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</si>
  <si>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</si>
  <si>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(99311302995100000130)   Прочие доходы от компенсации затрат бюджетов поселений</t>
  </si>
  <si>
    <t>(000113000000000000000) ДОХОДЫ ОТ ОКАЗАНИЯ ПЛАТНЫХ УСЛУГ (РАБОТ)И КОМПЕНСАЦИИ ЗАТРАТ ГОСУДАРСТВА</t>
  </si>
  <si>
    <t>(99311402053100000410) Доходы от реализации иного  имущества, находящегося в собственности поселений (в части реализации основных средств  по указанному имуществу)</t>
  </si>
  <si>
    <t>(00010300000000000000) НАЛОГИ НА ТОВАРЫ (РАБОТЫ, УСЛУГИ), РЕАЛИЗУЕМЫЕ НА ТЕРРИТОРИИ РОССИЙСКОЙ ФЕДЕРАЦИИ</t>
  </si>
  <si>
    <t>(99320204070100000000)Межбюджетные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</si>
  <si>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</si>
  <si>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</si>
  <si>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</si>
  <si>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</si>
  <si>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</si>
  <si>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</si>
  <si>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</si>
  <si>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</si>
  <si>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</si>
  <si>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</si>
  <si>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</si>
  <si>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</si>
  <si>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(99311109045100000120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казенных))</t>
  </si>
  <si>
    <t>(18210102020011000110)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 и 228 Налогового кодекса Российской Федерации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</si>
  <si>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</si>
  <si>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(18210102010013000110) Налог на доходы физических лиц с доходов, полученных от осуществления деятельности физических лиц, зарегистрированных в качестве индивидуальных предпринимателей, нотариусов, занимающихся частной практикой, адвокатов,учредивших адвокатские кабинеты и др.лиц,занимающихся частной практикой в соответствии со статьей 227 Налогового Кодекса Российской Федерации (сумма платежа)</t>
  </si>
  <si>
    <t>(99311105325100000120)  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</t>
  </si>
  <si>
    <t>(99320215001100000150) Дотации бюджетам сельских поселений на выравнивание бюджетной обеспеченности</t>
  </si>
  <si>
    <t>(99320215002100000150) Дотации бюджетам сельских поселений на поддержку мер по обеспечению сбалансированности бюджетов</t>
  </si>
  <si>
    <t>(99320230024100000150) Субвенции бюджетам поселений на выполнение передаваемых полномочий субъектов Российской Федерации</t>
  </si>
  <si>
    <t>(99320220077100000150 Субсидии бюджетам сельских поселений на софинансирование капитальных вложений в объекты муниципальной собственности)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</si>
  <si>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</si>
  <si>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(99320220216100000150)Субсидии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</si>
  <si>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И.С.Лебедева</t>
  </si>
  <si>
    <t>(18210102030011000110)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</si>
  <si>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 xml:space="preserve">(99320705030100000150) Прочие безвозмездные поступления в  бюджеты сельских поселений </t>
  </si>
  <si>
    <t>(99320229999100000150)Прочие субсидии бюджетам сельских поселений</t>
  </si>
  <si>
    <t>(18210102020013000110)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</si>
  <si>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</si>
  <si>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</si>
  <si>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</si>
  <si>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</si>
  <si>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(18210601030102100110)Налог на имущество физических лиц зачисляемый в бюджеты поселений</t>
  </si>
  <si>
    <t>Исп. Главный специалист-эксперт</t>
  </si>
  <si>
    <t>И.о. начальника финансового отдела</t>
  </si>
  <si>
    <t>(99320249999100000150) Прочие межбюджетные трансферты, передаваемые бюджетам сельских поселений</t>
  </si>
  <si>
    <t>(18210102030013000110)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</si>
  <si>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Н.М.Яковлев</t>
  </si>
  <si>
    <t>(18210102030012100110)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</si>
  <si>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(18210503000012100110) Единый сельскохозяйственный налог</t>
  </si>
  <si>
    <t>(99311607090100000140)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</si>
  <si>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(99311610123010101140)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учёте задолженности</t>
  </si>
  <si>
    <t>Исполнение бюджета по доходам по состоянию на 01.04.2021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</si>
</sst>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</numFmts>
  <fonts count="41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178" fontId="6" fillId="0" borderId="12" xfId="0" applyNumberFormat="1" applyFont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177" fontId="0" fillId="33" borderId="12" xfId="0" applyNumberFormat="1" applyFont="1" applyFill="1" applyBorder="1" applyAlignment="1">
      <alignment horizontal="right" vertical="top" shrinkToFit="1"/>
    </xf>
    <xf numFmtId="0" fontId="2" fillId="33" borderId="12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showGridLines="0" tabSelected="1" zoomScalePageLayoutView="0" workbookViewId="0" topLeftCell="A32">
      <selection activeCell="C72" sqref="C72"/>
    </sheetView>
  </sheetViews>
  <sheetFormatPr defaultColWidth="9.00390625" defaultRowHeight="12.75"/>
  <cols>
    <col min="1" max="1" width="61.75390625" style="0" customWidth="1"/>
    <col min="2" max="2" width="13.75390625" style="0" customWidth="1"/>
    <col min="3" max="3" width="14.375" style="0" customWidth="1"/>
    <col min="4" max="4" width="13.875" style="0" customWidth="1"/>
    <col min="5" max="5" width="9.125" style="0" hidden="1" customWidth="1"/>
  </cols>
  <sheetData>
    <row r="1" spans="1:5" ht="15.75">
      <c r="A1" s="26" t="s">
        <v>77</v>
      </c>
      <c r="B1" s="26"/>
      <c r="C1" s="26"/>
      <c r="D1" s="26"/>
      <c r="E1" s="1"/>
    </row>
    <row r="2" spans="1:5" ht="15.75">
      <c r="A2" s="26" t="s">
        <v>7</v>
      </c>
      <c r="B2" s="26"/>
      <c r="C2" s="26"/>
      <c r="D2" s="26"/>
      <c r="E2" s="1"/>
    </row>
    <row r="3" spans="1:5" ht="4.5" customHeight="1">
      <c r="A3" s="6"/>
      <c r="B3" s="6"/>
      <c r="C3" s="6"/>
      <c r="D3" s="6"/>
      <c r="E3" s="1"/>
    </row>
    <row r="4" spans="1:5" ht="12.75">
      <c r="A4" s="2"/>
      <c r="B4" s="2"/>
      <c r="C4" s="27" t="s">
        <v>0</v>
      </c>
      <c r="D4" s="27"/>
      <c r="E4" s="1"/>
    </row>
    <row r="5" spans="1:5" ht="38.25" customHeight="1">
      <c r="A5" s="14" t="s">
        <v>1</v>
      </c>
      <c r="B5" s="14" t="s">
        <v>2</v>
      </c>
      <c r="C5" s="14" t="s">
        <v>3</v>
      </c>
      <c r="D5" s="14" t="s">
        <v>4</v>
      </c>
      <c r="E5" s="3"/>
    </row>
    <row r="6" spans="1:5" ht="62.25" customHeight="1">
      <c r="A6" s="15" t="s">
        <v>28</v>
      </c>
      <c r="B6" s="9">
        <v>28300</v>
      </c>
      <c r="C6" s="9">
        <v>5245.92</v>
      </c>
      <c r="D6" s="13">
        <f>C6/B6*100</f>
        <v>18.536819787985866</v>
      </c>
      <c r="E6" s="3"/>
    </row>
    <row r="7" spans="1:5" ht="12" customHeight="1">
      <c r="A7" s="15" t="s">
        <v>49</v>
      </c>
      <c r="B7" s="9">
        <v>0</v>
      </c>
      <c r="C7" s="9">
        <v>4.57</v>
      </c>
      <c r="D7" s="13">
        <v>0</v>
      </c>
      <c r="E7" s="3"/>
    </row>
    <row r="8" spans="1:5" ht="10.5" customHeight="1">
      <c r="A8" s="15" t="s">
        <v>50</v>
      </c>
      <c r="B8" s="9">
        <v>0</v>
      </c>
      <c r="C8" s="9">
        <v>4.38</v>
      </c>
      <c r="D8" s="13">
        <v>0</v>
      </c>
      <c r="E8" s="3"/>
    </row>
    <row r="9" spans="1:5" ht="8.25" customHeight="1">
      <c r="A9" s="15" t="s">
        <v>48</v>
      </c>
      <c r="B9" s="9">
        <v>0</v>
      </c>
      <c r="C9" s="9">
        <v>0</v>
      </c>
      <c r="D9" s="13">
        <v>0</v>
      </c>
      <c r="E9" s="3"/>
    </row>
    <row r="10" spans="1:5" ht="9.75" customHeight="1">
      <c r="A10" s="15" t="s">
        <v>62</v>
      </c>
      <c r="B10" s="9">
        <v>0</v>
      </c>
      <c r="C10" s="9">
        <v>0</v>
      </c>
      <c r="D10" s="13">
        <v>0</v>
      </c>
      <c r="E10" s="3"/>
    </row>
    <row r="11" spans="1:5" ht="10.5" customHeight="1">
      <c r="A11" s="15" t="s">
        <v>59</v>
      </c>
      <c r="B11" s="9">
        <v>0</v>
      </c>
      <c r="C11" s="9">
        <v>0</v>
      </c>
      <c r="D11" s="13">
        <v>0</v>
      </c>
      <c r="E11" s="3"/>
    </row>
    <row r="12" spans="1:5" ht="15.75" customHeight="1">
      <c r="A12" s="15" t="s">
        <v>73</v>
      </c>
      <c r="B12" s="9">
        <v>0</v>
      </c>
      <c r="C12" s="9">
        <v>19.07</v>
      </c>
      <c r="D12" s="13">
        <v>0</v>
      </c>
      <c r="E12" s="3"/>
    </row>
    <row r="13" spans="1:5" ht="7.5" customHeight="1">
      <c r="A13" s="15" t="s">
        <v>71</v>
      </c>
      <c r="B13" s="9">
        <v>0</v>
      </c>
      <c r="C13" s="9">
        <v>0</v>
      </c>
      <c r="D13" s="13">
        <v>0</v>
      </c>
      <c r="E13" s="3"/>
    </row>
    <row r="14" spans="1:5" ht="13.5" customHeight="1">
      <c r="A14" s="16" t="s">
        <v>8</v>
      </c>
      <c r="B14" s="7">
        <f>B13+B11+B10+B9+B6+B8+B7+B12</f>
        <v>28300</v>
      </c>
      <c r="C14" s="7">
        <f>C13+C11+C10+C9+C6+C8+C7+C12</f>
        <v>5273.94</v>
      </c>
      <c r="D14" s="12">
        <f>C14/B14*100</f>
        <v>18.63583038869258</v>
      </c>
      <c r="E14" s="3"/>
    </row>
    <row r="15" spans="1:5" ht="33" customHeight="1">
      <c r="A15" s="17" t="s">
        <v>63</v>
      </c>
      <c r="B15" s="9">
        <v>204500</v>
      </c>
      <c r="C15" s="9">
        <v>64998.18</v>
      </c>
      <c r="D15" s="13">
        <f>C15/B15*100</f>
        <v>31.7839511002445</v>
      </c>
      <c r="E15" s="3"/>
    </row>
    <row r="16" spans="1:5" ht="15" customHeight="1">
      <c r="A16" s="18" t="s">
        <v>64</v>
      </c>
      <c r="B16" s="9">
        <v>0</v>
      </c>
      <c r="C16" s="9">
        <v>455.85</v>
      </c>
      <c r="D16" s="13">
        <v>0</v>
      </c>
      <c r="E16" s="3"/>
    </row>
    <row r="17" spans="1:5" ht="32.25" customHeight="1">
      <c r="A17" s="18" t="s">
        <v>65</v>
      </c>
      <c r="B17" s="9">
        <v>306700</v>
      </c>
      <c r="C17" s="9">
        <v>90986.55</v>
      </c>
      <c r="D17" s="13">
        <f>C17/B17*100</f>
        <v>29.66630257580698</v>
      </c>
      <c r="E17" s="3"/>
    </row>
    <row r="18" spans="1:5" ht="15" customHeight="1">
      <c r="A18" s="18" t="s">
        <v>66</v>
      </c>
      <c r="B18" s="9">
        <v>0</v>
      </c>
      <c r="C18" s="9">
        <v>-11608.23</v>
      </c>
      <c r="D18" s="13">
        <v>0</v>
      </c>
      <c r="E18" s="3"/>
    </row>
    <row r="19" spans="1:5" ht="24.75" customHeight="1">
      <c r="A19" s="16" t="s">
        <v>33</v>
      </c>
      <c r="B19" s="7">
        <f>SUM(B15:B18)</f>
        <v>511200</v>
      </c>
      <c r="C19" s="7">
        <f>C15+C16+C17+C18</f>
        <v>144832.35</v>
      </c>
      <c r="D19" s="12">
        <f>C19/B19*100</f>
        <v>28.331836854460096</v>
      </c>
      <c r="E19" s="3"/>
    </row>
    <row r="20" spans="1:5" ht="23.25" customHeight="1">
      <c r="A20" s="15" t="s">
        <v>43</v>
      </c>
      <c r="B20" s="9">
        <v>18100</v>
      </c>
      <c r="C20" s="9">
        <v>15966</v>
      </c>
      <c r="D20" s="13">
        <f>C20/B20*100</f>
        <v>88.20994475138122</v>
      </c>
      <c r="E20" s="3"/>
    </row>
    <row r="21" spans="1:5" ht="12.75" customHeight="1">
      <c r="A21" s="15" t="s">
        <v>74</v>
      </c>
      <c r="B21" s="9">
        <v>0</v>
      </c>
      <c r="C21" s="9">
        <v>0</v>
      </c>
      <c r="D21" s="13">
        <v>0</v>
      </c>
      <c r="E21" s="3"/>
    </row>
    <row r="22" spans="1:5" ht="7.5" customHeight="1">
      <c r="A22" s="19" t="s">
        <v>18</v>
      </c>
      <c r="B22" s="9">
        <v>0</v>
      </c>
      <c r="C22" s="9">
        <v>0</v>
      </c>
      <c r="D22" s="13">
        <v>0</v>
      </c>
      <c r="E22" s="3"/>
    </row>
    <row r="23" spans="1:5" ht="12.75" customHeight="1">
      <c r="A23" s="16" t="s">
        <v>17</v>
      </c>
      <c r="B23" s="7">
        <f>B20+B21+B22</f>
        <v>18100</v>
      </c>
      <c r="C23" s="7">
        <f>C22+C21+C20</f>
        <v>15966</v>
      </c>
      <c r="D23" s="12">
        <f>C23/B23*100</f>
        <v>88.20994475138122</v>
      </c>
      <c r="E23" s="3"/>
    </row>
    <row r="24" spans="1:5" ht="37.5" customHeight="1">
      <c r="A24" s="15" t="s">
        <v>44</v>
      </c>
      <c r="B24" s="9">
        <v>57300</v>
      </c>
      <c r="C24" s="9">
        <v>2719</v>
      </c>
      <c r="D24" s="13">
        <f>C24/B24*100</f>
        <v>4.7452006980802794</v>
      </c>
      <c r="E24" s="3"/>
    </row>
    <row r="25" spans="1:5" ht="11.25" customHeight="1">
      <c r="A25" s="15" t="s">
        <v>67</v>
      </c>
      <c r="B25" s="9">
        <v>0</v>
      </c>
      <c r="C25" s="9">
        <v>62.08</v>
      </c>
      <c r="D25" s="13">
        <v>0</v>
      </c>
      <c r="E25" s="3"/>
    </row>
    <row r="26" spans="1:5" ht="9.75" customHeight="1">
      <c r="A26" s="15" t="s">
        <v>35</v>
      </c>
      <c r="B26" s="9">
        <v>0</v>
      </c>
      <c r="C26" s="9">
        <v>0</v>
      </c>
      <c r="D26" s="13">
        <v>0</v>
      </c>
      <c r="E26" s="3"/>
    </row>
    <row r="27" spans="1:5" ht="10.5" customHeight="1">
      <c r="A27" s="15" t="s">
        <v>24</v>
      </c>
      <c r="B27" s="9">
        <v>0</v>
      </c>
      <c r="C27" s="9">
        <v>0</v>
      </c>
      <c r="D27" s="13">
        <v>0</v>
      </c>
      <c r="E27" s="3"/>
    </row>
    <row r="28" spans="1:5" ht="35.25" customHeight="1">
      <c r="A28" s="15" t="s">
        <v>36</v>
      </c>
      <c r="B28" s="9">
        <v>73700</v>
      </c>
      <c r="C28" s="9">
        <v>8767</v>
      </c>
      <c r="D28" s="13">
        <f>C28/B28*100</f>
        <v>11.895522388059701</v>
      </c>
      <c r="E28" s="3"/>
    </row>
    <row r="29" spans="1:5" ht="14.25" customHeight="1">
      <c r="A29" s="15" t="s">
        <v>37</v>
      </c>
      <c r="B29" s="9">
        <v>0</v>
      </c>
      <c r="C29" s="9">
        <v>0</v>
      </c>
      <c r="D29" s="13">
        <v>0</v>
      </c>
      <c r="E29" s="3"/>
    </row>
    <row r="30" spans="1:5" ht="9" customHeight="1">
      <c r="A30" s="15" t="s">
        <v>42</v>
      </c>
      <c r="B30" s="9">
        <v>0</v>
      </c>
      <c r="C30" s="9">
        <v>0</v>
      </c>
      <c r="D30" s="13">
        <v>0</v>
      </c>
      <c r="E30" s="3"/>
    </row>
    <row r="31" spans="1:5" ht="24" customHeight="1">
      <c r="A31" s="15" t="s">
        <v>38</v>
      </c>
      <c r="B31" s="9">
        <v>171800</v>
      </c>
      <c r="C31" s="9">
        <v>6169.23</v>
      </c>
      <c r="D31" s="13">
        <f>C31/B31*100</f>
        <v>3.5909371362048894</v>
      </c>
      <c r="E31" s="3"/>
    </row>
    <row r="32" spans="1:5" ht="15" customHeight="1">
      <c r="A32" s="15" t="s">
        <v>39</v>
      </c>
      <c r="B32" s="9">
        <v>0</v>
      </c>
      <c r="C32" s="9">
        <v>135.33</v>
      </c>
      <c r="D32" s="13">
        <v>0</v>
      </c>
      <c r="E32" s="3"/>
    </row>
    <row r="33" spans="1:5" ht="8.25" customHeight="1">
      <c r="A33" s="15" t="s">
        <v>40</v>
      </c>
      <c r="B33" s="9">
        <v>0</v>
      </c>
      <c r="C33" s="9">
        <v>0</v>
      </c>
      <c r="D33" s="13">
        <v>0</v>
      </c>
      <c r="E33" s="3"/>
    </row>
    <row r="34" spans="1:5" ht="14.25" customHeight="1">
      <c r="A34" s="20" t="s">
        <v>9</v>
      </c>
      <c r="B34" s="7">
        <f>B32+B31+B29+B28+B27+B26+B25+B24+B33+B30</f>
        <v>302800</v>
      </c>
      <c r="C34" s="7">
        <f>C32+C31+C29+C28+C27+C26+C25+C24+C33+C30</f>
        <v>17852.64</v>
      </c>
      <c r="D34" s="12">
        <f>C34/B34*100</f>
        <v>5.895852047556143</v>
      </c>
      <c r="E34" s="3"/>
    </row>
    <row r="35" spans="1:5" ht="13.5" customHeight="1">
      <c r="A35" s="15" t="s">
        <v>5</v>
      </c>
      <c r="B35" s="9">
        <v>0</v>
      </c>
      <c r="C35" s="9">
        <v>800</v>
      </c>
      <c r="D35" s="13">
        <v>0</v>
      </c>
      <c r="E35" s="3"/>
    </row>
    <row r="36" spans="1:5" ht="15" customHeight="1">
      <c r="A36" s="21" t="s">
        <v>10</v>
      </c>
      <c r="B36" s="7">
        <f>B35</f>
        <v>0</v>
      </c>
      <c r="C36" s="7">
        <f>C35</f>
        <v>800</v>
      </c>
      <c r="D36" s="12">
        <v>0</v>
      </c>
      <c r="E36" s="3"/>
    </row>
    <row r="37" spans="1:5" ht="6" customHeight="1">
      <c r="A37" s="15" t="s">
        <v>27</v>
      </c>
      <c r="B37" s="9">
        <v>0</v>
      </c>
      <c r="C37" s="9">
        <v>0</v>
      </c>
      <c r="D37" s="13">
        <v>0</v>
      </c>
      <c r="E37" s="3"/>
    </row>
    <row r="38" spans="1:5" ht="6.75" customHeight="1">
      <c r="A38" s="15" t="s">
        <v>26</v>
      </c>
      <c r="B38" s="9">
        <v>0</v>
      </c>
      <c r="C38" s="9">
        <v>0</v>
      </c>
      <c r="D38" s="13">
        <v>0</v>
      </c>
      <c r="E38" s="3"/>
    </row>
    <row r="39" spans="1:5" ht="9" customHeight="1">
      <c r="A39" s="21" t="s">
        <v>11</v>
      </c>
      <c r="B39" s="7">
        <f>B38+B37</f>
        <v>0</v>
      </c>
      <c r="C39" s="7">
        <f>C37+C38</f>
        <v>0</v>
      </c>
      <c r="D39" s="13">
        <v>0</v>
      </c>
      <c r="E39" s="3"/>
    </row>
    <row r="40" spans="1:5" ht="12" customHeight="1">
      <c r="A40" s="21" t="s">
        <v>12</v>
      </c>
      <c r="B40" s="8">
        <f>B14+B23+B34+B36+B39+B19</f>
        <v>860400</v>
      </c>
      <c r="C40" s="8">
        <f>C14+C23+C34+C36+C39+C19</f>
        <v>184724.93</v>
      </c>
      <c r="D40" s="12">
        <f>C40/B40*100</f>
        <v>21.469657136215716</v>
      </c>
      <c r="E40" s="3"/>
    </row>
    <row r="41" spans="1:5" ht="9" customHeight="1">
      <c r="A41" s="15" t="s">
        <v>25</v>
      </c>
      <c r="B41" s="9">
        <v>0</v>
      </c>
      <c r="C41" s="9">
        <v>0</v>
      </c>
      <c r="D41" s="13">
        <v>0</v>
      </c>
      <c r="E41" s="3"/>
    </row>
    <row r="42" spans="1:5" ht="34.5" customHeight="1">
      <c r="A42" s="15" t="s">
        <v>45</v>
      </c>
      <c r="B42" s="9">
        <v>134000</v>
      </c>
      <c r="C42" s="9">
        <v>48423.27</v>
      </c>
      <c r="D42" s="13">
        <f>C42/B42*100</f>
        <v>36.13676865671642</v>
      </c>
      <c r="E42" s="3"/>
    </row>
    <row r="43" spans="1:5" ht="7.5" customHeight="1">
      <c r="A43" s="15" t="s">
        <v>51</v>
      </c>
      <c r="B43" s="9">
        <v>0</v>
      </c>
      <c r="C43" s="9">
        <v>0</v>
      </c>
      <c r="D43" s="13">
        <v>0</v>
      </c>
      <c r="E43" s="3"/>
    </row>
    <row r="44" spans="1:5" ht="40.5" customHeight="1">
      <c r="A44" s="17" t="s">
        <v>47</v>
      </c>
      <c r="B44" s="9">
        <v>46000</v>
      </c>
      <c r="C44" s="9">
        <v>7462</v>
      </c>
      <c r="D44" s="13">
        <f>C44/B44*100</f>
        <v>16.22173913043478</v>
      </c>
      <c r="E44" s="3"/>
    </row>
    <row r="45" spans="1:5" ht="34.5" customHeight="1">
      <c r="A45" s="21" t="s">
        <v>13</v>
      </c>
      <c r="B45" s="7">
        <f>B43+B42+B41+B44</f>
        <v>180000</v>
      </c>
      <c r="C45" s="7">
        <f>C43+C42+C41+C44</f>
        <v>55885.27</v>
      </c>
      <c r="D45" s="12">
        <f>C45/B45*100</f>
        <v>31.04737222222222</v>
      </c>
      <c r="E45" s="3"/>
    </row>
    <row r="46" spans="1:5" ht="9" customHeight="1">
      <c r="A46" s="17" t="s">
        <v>30</v>
      </c>
      <c r="B46" s="9">
        <v>0</v>
      </c>
      <c r="C46" s="9">
        <v>0</v>
      </c>
      <c r="D46" s="13">
        <v>0</v>
      </c>
      <c r="E46" s="3"/>
    </row>
    <row r="47" spans="1:5" ht="8.25" customHeight="1">
      <c r="A47" s="21" t="s">
        <v>31</v>
      </c>
      <c r="B47" s="7">
        <f>B46</f>
        <v>0</v>
      </c>
      <c r="C47" s="7">
        <f>C46</f>
        <v>0</v>
      </c>
      <c r="D47" s="12">
        <v>0</v>
      </c>
      <c r="E47" s="3"/>
    </row>
    <row r="48" spans="1:5" ht="6" customHeight="1">
      <c r="A48" s="17" t="s">
        <v>32</v>
      </c>
      <c r="B48" s="9">
        <v>0</v>
      </c>
      <c r="C48" s="9">
        <v>0</v>
      </c>
      <c r="D48" s="13">
        <v>0</v>
      </c>
      <c r="E48" s="3"/>
    </row>
    <row r="49" spans="1:5" s="11" customFormat="1" ht="6.75" customHeight="1">
      <c r="A49" s="17" t="s">
        <v>29</v>
      </c>
      <c r="B49" s="9">
        <v>0</v>
      </c>
      <c r="C49" s="9">
        <v>0</v>
      </c>
      <c r="D49" s="13">
        <v>0</v>
      </c>
      <c r="E49" s="10"/>
    </row>
    <row r="50" spans="1:5" s="11" customFormat="1" ht="9.75" customHeight="1">
      <c r="A50" s="17" t="s">
        <v>46</v>
      </c>
      <c r="B50" s="9">
        <v>0</v>
      </c>
      <c r="C50" s="9">
        <v>0</v>
      </c>
      <c r="D50" s="13">
        <v>0</v>
      </c>
      <c r="E50" s="10"/>
    </row>
    <row r="51" spans="1:5" ht="9" customHeight="1">
      <c r="A51" s="21" t="s">
        <v>19</v>
      </c>
      <c r="B51" s="7">
        <f>B49+B48+B50</f>
        <v>0</v>
      </c>
      <c r="C51" s="7">
        <f>C49+C48+C50</f>
        <v>0</v>
      </c>
      <c r="D51" s="12">
        <v>0</v>
      </c>
      <c r="E51" s="3"/>
    </row>
    <row r="52" spans="1:5" ht="10.5" customHeight="1">
      <c r="A52" s="17" t="s">
        <v>75</v>
      </c>
      <c r="B52" s="9">
        <v>0</v>
      </c>
      <c r="C52" s="9">
        <v>0</v>
      </c>
      <c r="D52" s="13">
        <v>0</v>
      </c>
      <c r="E52" s="3"/>
    </row>
    <row r="53" spans="1:5" ht="10.5" customHeight="1">
      <c r="A53" s="25" t="s">
        <v>76</v>
      </c>
      <c r="B53" s="9">
        <v>0</v>
      </c>
      <c r="C53" s="9">
        <v>0</v>
      </c>
      <c r="D53" s="13">
        <v>0</v>
      </c>
      <c r="E53" s="3"/>
    </row>
    <row r="54" spans="1:5" ht="11.25" customHeight="1">
      <c r="A54" s="21" t="s">
        <v>41</v>
      </c>
      <c r="B54" s="7">
        <f>B52+B53</f>
        <v>0</v>
      </c>
      <c r="C54" s="7">
        <f>C52+C53</f>
        <v>0</v>
      </c>
      <c r="D54" s="12">
        <v>0</v>
      </c>
      <c r="E54" s="3"/>
    </row>
    <row r="55" spans="1:5" ht="10.5" customHeight="1">
      <c r="A55" s="17" t="s">
        <v>22</v>
      </c>
      <c r="B55" s="9">
        <v>0</v>
      </c>
      <c r="C55" s="9">
        <v>0</v>
      </c>
      <c r="D55" s="13">
        <v>0</v>
      </c>
      <c r="E55" s="3"/>
    </row>
    <row r="56" spans="1:5" ht="8.25" customHeight="1">
      <c r="A56" s="17" t="s">
        <v>23</v>
      </c>
      <c r="B56" s="9">
        <v>0</v>
      </c>
      <c r="C56" s="9">
        <v>0</v>
      </c>
      <c r="D56" s="13">
        <v>0</v>
      </c>
      <c r="E56" s="3"/>
    </row>
    <row r="57" spans="1:5" ht="12.75" customHeight="1">
      <c r="A57" s="21" t="s">
        <v>20</v>
      </c>
      <c r="B57" s="7">
        <f>B56+B55</f>
        <v>0</v>
      </c>
      <c r="C57" s="7">
        <f>C56+C55</f>
        <v>0</v>
      </c>
      <c r="D57" s="12">
        <v>0</v>
      </c>
      <c r="E57" s="3"/>
    </row>
    <row r="58" spans="1:5" ht="13.5" customHeight="1">
      <c r="A58" s="21" t="s">
        <v>14</v>
      </c>
      <c r="B58" s="8">
        <f>B45+B51+B47+B57+B54</f>
        <v>180000</v>
      </c>
      <c r="C58" s="8">
        <f>C45+C51+C47+C57+C54</f>
        <v>55885.27</v>
      </c>
      <c r="D58" s="7">
        <f aca="true" t="shared" si="0" ref="D58:D64">C58/B58*100</f>
        <v>31.04737222222222</v>
      </c>
      <c r="E58" s="3"/>
    </row>
    <row r="59" spans="1:5" ht="24" customHeight="1">
      <c r="A59" s="15" t="s">
        <v>52</v>
      </c>
      <c r="B59" s="9">
        <v>1981300</v>
      </c>
      <c r="C59" s="9">
        <v>495321</v>
      </c>
      <c r="D59" s="13">
        <f t="shared" si="0"/>
        <v>24.999798112350476</v>
      </c>
      <c r="E59" s="3"/>
    </row>
    <row r="60" spans="1:5" ht="9.75" customHeight="1">
      <c r="A60" s="15" t="s">
        <v>53</v>
      </c>
      <c r="B60" s="9">
        <v>0</v>
      </c>
      <c r="C60" s="9">
        <v>0</v>
      </c>
      <c r="D60" s="13">
        <v>0</v>
      </c>
      <c r="E60" s="3"/>
    </row>
    <row r="61" spans="1:5" ht="8.25" customHeight="1">
      <c r="A61" s="15" t="s">
        <v>55</v>
      </c>
      <c r="B61" s="9">
        <v>0</v>
      </c>
      <c r="C61" s="9">
        <v>0</v>
      </c>
      <c r="D61" s="13">
        <v>0</v>
      </c>
      <c r="E61" s="3"/>
    </row>
    <row r="62" spans="1:5" ht="36.75" customHeight="1">
      <c r="A62" s="15" t="s">
        <v>57</v>
      </c>
      <c r="B62" s="9">
        <v>504800</v>
      </c>
      <c r="C62" s="9">
        <v>0</v>
      </c>
      <c r="D62" s="13">
        <f t="shared" si="0"/>
        <v>0</v>
      </c>
      <c r="E62" s="3"/>
    </row>
    <row r="63" spans="1:5" ht="24" customHeight="1">
      <c r="A63" s="15" t="s">
        <v>61</v>
      </c>
      <c r="B63" s="9">
        <v>903179</v>
      </c>
      <c r="C63" s="9">
        <v>191900</v>
      </c>
      <c r="D63" s="13">
        <f t="shared" si="0"/>
        <v>21.24717248740283</v>
      </c>
      <c r="E63" s="3"/>
    </row>
    <row r="64" spans="1:5" ht="35.25" customHeight="1">
      <c r="A64" s="15" t="s">
        <v>56</v>
      </c>
      <c r="B64" s="9">
        <v>103300</v>
      </c>
      <c r="C64" s="9">
        <v>25835</v>
      </c>
      <c r="D64" s="13">
        <f t="shared" si="0"/>
        <v>25.009680542110356</v>
      </c>
      <c r="E64" s="3"/>
    </row>
    <row r="65" spans="1:5" ht="12" customHeight="1">
      <c r="A65" s="15" t="s">
        <v>54</v>
      </c>
      <c r="B65" s="9">
        <v>0</v>
      </c>
      <c r="C65" s="9">
        <v>0</v>
      </c>
      <c r="D65" s="13">
        <v>0</v>
      </c>
      <c r="E65" s="3"/>
    </row>
    <row r="66" spans="1:5" ht="9" customHeight="1">
      <c r="A66" s="15" t="s">
        <v>70</v>
      </c>
      <c r="B66" s="9">
        <v>0</v>
      </c>
      <c r="C66" s="9">
        <v>0</v>
      </c>
      <c r="D66" s="13">
        <v>0</v>
      </c>
      <c r="E66" s="3"/>
    </row>
    <row r="67" spans="1:5" ht="7.5" customHeight="1">
      <c r="A67" s="15" t="s">
        <v>34</v>
      </c>
      <c r="B67" s="9">
        <v>0</v>
      </c>
      <c r="C67" s="9">
        <v>0</v>
      </c>
      <c r="D67" s="13">
        <v>0</v>
      </c>
      <c r="E67" s="3"/>
    </row>
    <row r="68" spans="1:5" ht="9.75" customHeight="1">
      <c r="A68" s="15" t="s">
        <v>60</v>
      </c>
      <c r="B68" s="9">
        <v>0</v>
      </c>
      <c r="C68" s="9">
        <v>0</v>
      </c>
      <c r="D68" s="13">
        <v>0</v>
      </c>
      <c r="E68" s="3"/>
    </row>
    <row r="69" spans="1:5" ht="7.5" customHeight="1">
      <c r="A69" s="15" t="s">
        <v>21</v>
      </c>
      <c r="B69" s="9">
        <v>0</v>
      </c>
      <c r="C69" s="22">
        <v>0</v>
      </c>
      <c r="D69" s="13">
        <v>0</v>
      </c>
      <c r="E69" s="3"/>
    </row>
    <row r="70" spans="1:5" ht="37.5" customHeight="1">
      <c r="A70" s="21" t="s">
        <v>15</v>
      </c>
      <c r="B70" s="7">
        <f>B69+B68+B67+B66+B65+B64+B63+B62+B61+B60+B59</f>
        <v>3492579</v>
      </c>
      <c r="C70" s="7">
        <f>C59+C60+C61+C62+C63+C64+C65+C66+C67+C68+C69</f>
        <v>713056</v>
      </c>
      <c r="D70" s="12">
        <f>C70/B70*100</f>
        <v>20.41631699669499</v>
      </c>
      <c r="E70" s="3"/>
    </row>
    <row r="71" spans="1:5" ht="13.5" customHeight="1">
      <c r="A71" s="23" t="s">
        <v>16</v>
      </c>
      <c r="B71" s="9">
        <f>B58+B40</f>
        <v>1040400</v>
      </c>
      <c r="C71" s="9">
        <f>C58+C40</f>
        <v>240610.19999999998</v>
      </c>
      <c r="D71" s="13">
        <f>C71/B71*100</f>
        <v>23.12670126874279</v>
      </c>
      <c r="E71" s="3"/>
    </row>
    <row r="72" spans="1:5" ht="12.75">
      <c r="A72" s="24" t="s">
        <v>6</v>
      </c>
      <c r="B72" s="4">
        <f>B70+B71</f>
        <v>4532979</v>
      </c>
      <c r="C72" s="4">
        <f>C70+C71</f>
        <v>953666.2</v>
      </c>
      <c r="D72" s="12">
        <f>C72/B72*100</f>
        <v>21.038398810142294</v>
      </c>
      <c r="E72" s="3"/>
    </row>
    <row r="73" spans="1:5" ht="9" customHeight="1">
      <c r="A73" s="5"/>
      <c r="B73" s="5"/>
      <c r="C73" s="5"/>
      <c r="D73" s="5"/>
      <c r="E73" s="1"/>
    </row>
    <row r="74" ht="12.75" hidden="1"/>
    <row r="75" spans="1:3" ht="12.75">
      <c r="A75" t="s">
        <v>69</v>
      </c>
      <c r="C75" t="s">
        <v>72</v>
      </c>
    </row>
    <row r="77" spans="1:3" ht="12.75">
      <c r="A77" t="s">
        <v>68</v>
      </c>
      <c r="C77" t="s">
        <v>58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.3937007874015748" bottom="0" header="0.5118110236220472" footer="0.5118110236220472"/>
  <pageSetup fitToHeight="1" fitToWidth="1" horizontalDpi="600" verticalDpi="600" orientation="portrait" paperSize="9" scale="68" r:id="rId1"/>
  <rowBreaks count="1" manualBreakCount="1">
    <brk id="3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2021-03-02T05:31:17Z</cp:lastPrinted>
  <dcterms:created xsi:type="dcterms:W3CDTF">2009-07-06T07:16:25Z</dcterms:created>
  <dcterms:modified xsi:type="dcterms:W3CDTF">2021-04-01T08:52:32Z</dcterms:modified>
  <cp:category/>
  <cp:version/>
  <cp:contentType/>
  <cp:contentStatus/>
</cp:coreProperties>
</file>