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<sst xmlns="http://schemas.openxmlformats.org/spreadsheetml/2006/main" count="104" uniqueCount="41">
  <si>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</si>
  <si>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</si>
  <si>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</si>
  <si>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</si>
  <si>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</si>
  <si>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</si>
  <si>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</si>
  <si>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</si>
  <si>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</si>
  <si>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</si>
  <si>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</si>
  <si>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</si>
  <si>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</si>
  <si>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</si>
  <si>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</si>
  <si>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</si>
  <si>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</si>
  <si>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</si>
  <si>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</si>
  <si>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</si>
  <si>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</si>
  <si>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</si>
  <si>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</si>
  <si>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</si>
  <si>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</si>
  <si>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</si>
  <si>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</si>
  <si>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</si>
  <si>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</si>
  <si>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</si>
  <si>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</si>
  <si>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</si>
  <si>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</si>
  <si>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</si>
  <si>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</si>
  <si>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</si>
  <si>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</si>
  <si>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</si>
  <si>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</si>
  <si>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</si>
  <si>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октября 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</si>
</sst>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BF1" activePane="topRight" state="frozen"/>
      <selection pane="topLeft" activeCell="A1" sqref="A1"/>
      <selection pane="topRight" activeCell="AY12" sqref="AY12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8424.7</v>
      </c>
      <c r="D10" s="20">
        <v>5498.9</v>
      </c>
      <c r="E10" s="20">
        <f>D10/C10*100</f>
        <v>65.27116692582524</v>
      </c>
      <c r="F10" s="21">
        <v>1506.2</v>
      </c>
      <c r="G10" s="20">
        <v>684.8</v>
      </c>
      <c r="H10" s="20">
        <f>G10/F10*100</f>
        <v>45.46540964015403</v>
      </c>
      <c r="I10" s="21">
        <v>58</v>
      </c>
      <c r="J10" s="20">
        <v>14.9</v>
      </c>
      <c r="K10" s="20">
        <f aca="true" t="shared" si="0" ref="K10:K20">J10/I10*100</f>
        <v>25.689655172413794</v>
      </c>
      <c r="L10" s="27">
        <v>35</v>
      </c>
      <c r="M10" s="20"/>
      <c r="N10" s="20">
        <f>M10/L10*100</f>
        <v>0</v>
      </c>
      <c r="O10" s="27">
        <v>103</v>
      </c>
      <c r="P10" s="20">
        <v>18.8</v>
      </c>
      <c r="Q10" s="20">
        <f>P10/O10*100</f>
        <v>18.25242718446602</v>
      </c>
      <c r="R10" s="27">
        <v>397</v>
      </c>
      <c r="S10" s="20">
        <v>53.9</v>
      </c>
      <c r="T10" s="20">
        <f>S10/R10*100</f>
        <v>13.57682619647355</v>
      </c>
      <c r="U10" s="20"/>
      <c r="V10" s="20"/>
      <c r="W10" s="20" t="e">
        <f>V10/U10*100</f>
        <v>#DIV/0!</v>
      </c>
      <c r="X10" s="27">
        <v>304</v>
      </c>
      <c r="Y10" s="20">
        <v>156.2</v>
      </c>
      <c r="Z10" s="20">
        <f>Y10/X10*100</f>
        <v>51.381578947368425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6918.5</v>
      </c>
      <c r="AK10" s="20">
        <v>4814.1</v>
      </c>
      <c r="AL10" s="20">
        <f>AK10/AJ10*100</f>
        <v>69.58300209583003</v>
      </c>
      <c r="AM10" s="21">
        <v>1465.4</v>
      </c>
      <c r="AN10" s="20">
        <v>1099.1</v>
      </c>
      <c r="AO10" s="20">
        <f>AN10/AM10*100</f>
        <v>75.00341203766888</v>
      </c>
      <c r="AP10" s="21"/>
      <c r="AQ10" s="20"/>
      <c r="AR10" s="20" t="e">
        <f>AQ10/AP10*100</f>
        <v>#DIV/0!</v>
      </c>
      <c r="AS10" s="23">
        <v>9137</v>
      </c>
      <c r="AT10" s="23">
        <v>6061.9</v>
      </c>
      <c r="AU10" s="23">
        <f>AT10/AS10*100</f>
        <v>66.34453321659187</v>
      </c>
      <c r="AV10" s="24">
        <v>1410.9</v>
      </c>
      <c r="AW10" s="23">
        <v>850.3</v>
      </c>
      <c r="AX10" s="23">
        <f>AW10/AV10*100</f>
        <v>60.26649656247785</v>
      </c>
      <c r="AY10" s="24">
        <v>1368.4</v>
      </c>
      <c r="AZ10" s="23">
        <v>808.3</v>
      </c>
      <c r="BA10" s="23">
        <f aca="true" t="shared" si="1" ref="BA10:BA20">AZ10/AY10*100</f>
        <v>59.06898567670271</v>
      </c>
      <c r="BB10" s="23">
        <v>5045.5</v>
      </c>
      <c r="BC10" s="23">
        <v>4065.5</v>
      </c>
      <c r="BD10" s="23">
        <f>BC10/BB10*100</f>
        <v>80.57675156079675</v>
      </c>
      <c r="BE10" s="24">
        <v>1661.3</v>
      </c>
      <c r="BF10" s="23">
        <v>523.4</v>
      </c>
      <c r="BG10" s="23">
        <f>BF10/BE10*100</f>
        <v>31.505447541082283</v>
      </c>
      <c r="BH10" s="24">
        <v>929</v>
      </c>
      <c r="BI10" s="23">
        <v>590</v>
      </c>
      <c r="BJ10" s="23">
        <f>BI10/BH10*100</f>
        <v>63.509149623250806</v>
      </c>
      <c r="BK10" s="23">
        <f>C10-AS10</f>
        <v>-712.2999999999993</v>
      </c>
      <c r="BL10" s="23">
        <f aca="true" t="shared" si="2" ref="BL10:BL19">D10-AT10</f>
        <v>-563</v>
      </c>
      <c r="BM10" s="23">
        <f>BL10/BK10*100</f>
        <v>79.0397304506529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13968.8</v>
      </c>
      <c r="D11" s="20">
        <v>9778.9</v>
      </c>
      <c r="E11" s="20">
        <f aca="true" t="shared" si="4" ref="E11:E19">D11/C11*100</f>
        <v>70.00529752018785</v>
      </c>
      <c r="F11" s="21">
        <v>1701</v>
      </c>
      <c r="G11" s="20">
        <v>866.7</v>
      </c>
      <c r="H11" s="20">
        <f aca="true" t="shared" si="5" ref="H11:H19">G11/F11*100</f>
        <v>50.95238095238096</v>
      </c>
      <c r="I11" s="21">
        <v>162.1</v>
      </c>
      <c r="J11" s="20">
        <v>137.8</v>
      </c>
      <c r="K11" s="20">
        <f t="shared" si="0"/>
        <v>85.0092535471931</v>
      </c>
      <c r="L11" s="27">
        <v>25</v>
      </c>
      <c r="M11" s="20">
        <v>2.9</v>
      </c>
      <c r="N11" s="20">
        <f aca="true" t="shared" si="6" ref="N11:N19">M11/L11*100</f>
        <v>11.6</v>
      </c>
      <c r="O11" s="27">
        <v>135</v>
      </c>
      <c r="P11" s="20">
        <v>27.5</v>
      </c>
      <c r="Q11" s="20">
        <f aca="true" t="shared" si="7" ref="Q11:Q19">P11/O11*100</f>
        <v>20.37037037037037</v>
      </c>
      <c r="R11" s="27">
        <v>642</v>
      </c>
      <c r="S11" s="20">
        <v>100.5</v>
      </c>
      <c r="T11" s="20">
        <f>S11/R11*100</f>
        <v>15.654205607476634</v>
      </c>
      <c r="U11" s="20"/>
      <c r="V11" s="20"/>
      <c r="W11" s="20" t="e">
        <f aca="true" t="shared" si="8" ref="W11:W19">V11/U11*100</f>
        <v>#DIV/0!</v>
      </c>
      <c r="X11" s="27">
        <v>95</v>
      </c>
      <c r="Y11" s="20"/>
      <c r="Z11" s="20">
        <f aca="true" t="shared" si="9" ref="Z11:Z21">Y11/X11*100</f>
        <v>0</v>
      </c>
      <c r="AA11" s="27">
        <v>40</v>
      </c>
      <c r="AB11" s="20">
        <v>36.4</v>
      </c>
      <c r="AC11" s="20">
        <f>AB11/AA11*100</f>
        <v>90.99999999999999</v>
      </c>
      <c r="AD11" s="20"/>
      <c r="AE11" s="20"/>
      <c r="AF11" s="20" t="e">
        <f aca="true" t="shared" si="10" ref="AF11:AF21">AE11/AD11*100</f>
        <v>#DIV/0!</v>
      </c>
      <c r="AG11" s="20"/>
      <c r="AH11" s="20"/>
      <c r="AI11" s="20" t="e">
        <v>#DIV/0!</v>
      </c>
      <c r="AJ11" s="21">
        <v>12267.8</v>
      </c>
      <c r="AK11" s="20">
        <v>8912.3</v>
      </c>
      <c r="AL11" s="20">
        <f aca="true" t="shared" si="11" ref="AL11:AL19">AK11/AJ11*100</f>
        <v>72.64790753028252</v>
      </c>
      <c r="AM11" s="21">
        <v>1768.9</v>
      </c>
      <c r="AN11" s="20">
        <v>1326.7</v>
      </c>
      <c r="AO11" s="20">
        <f aca="true" t="shared" si="12" ref="AO11:AO19">AN11/AM11*100</f>
        <v>75.00141330770535</v>
      </c>
      <c r="AP11" s="21"/>
      <c r="AQ11" s="20"/>
      <c r="AR11" s="20" t="e">
        <f aca="true" t="shared" si="13" ref="AR11:AR19">AQ11/AP11*100</f>
        <v>#DIV/0!</v>
      </c>
      <c r="AS11" s="23">
        <v>14840.5</v>
      </c>
      <c r="AT11" s="23">
        <v>10400.8</v>
      </c>
      <c r="AU11" s="23">
        <f aca="true" t="shared" si="14" ref="AU11:AU19">AT11/AS11*100</f>
        <v>70.08389205215457</v>
      </c>
      <c r="AV11" s="25">
        <v>1403</v>
      </c>
      <c r="AW11" s="23">
        <v>859.2</v>
      </c>
      <c r="AX11" s="23">
        <f aca="true" t="shared" si="15" ref="AX11:AX19">AW11/AV11*100</f>
        <v>61.24019957234498</v>
      </c>
      <c r="AY11" s="24">
        <v>1343.5</v>
      </c>
      <c r="AZ11" s="23">
        <v>809.2</v>
      </c>
      <c r="BA11" s="23">
        <f t="shared" si="1"/>
        <v>60.23074060290286</v>
      </c>
      <c r="BB11" s="23">
        <v>8336.1</v>
      </c>
      <c r="BC11" s="23">
        <v>7428.3</v>
      </c>
      <c r="BD11" s="23">
        <f aca="true" t="shared" si="16" ref="BD11:BD19">BC11/BB11*100</f>
        <v>89.11001547486235</v>
      </c>
      <c r="BE11" s="24">
        <v>3478.7</v>
      </c>
      <c r="BF11" s="23">
        <v>1059.1</v>
      </c>
      <c r="BG11" s="23">
        <f aca="true" t="shared" si="17" ref="BG11:BG19">BF11/BE11*100</f>
        <v>30.44528128323799</v>
      </c>
      <c r="BH11" s="24">
        <v>1073.8</v>
      </c>
      <c r="BI11" s="23">
        <v>578.9</v>
      </c>
      <c r="BJ11" s="23">
        <f aca="true" t="shared" si="18" ref="BJ11:BJ19">BI11/BH11*100</f>
        <v>53.91134289439374</v>
      </c>
      <c r="BK11" s="23">
        <f aca="true" t="shared" si="19" ref="BK11:BK20">C11-AS11</f>
        <v>-871.7000000000007</v>
      </c>
      <c r="BL11" s="23">
        <f t="shared" si="2"/>
        <v>-621.8999999999996</v>
      </c>
      <c r="BM11" s="23">
        <f aca="true" t="shared" si="20" ref="BM11:BM19">BL11/BK11*100</f>
        <v>71.34335207066641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8270.8</v>
      </c>
      <c r="D12" s="20">
        <v>4375.9</v>
      </c>
      <c r="E12" s="20">
        <f t="shared" si="4"/>
        <v>52.90782028340668</v>
      </c>
      <c r="F12" s="21">
        <v>948</v>
      </c>
      <c r="G12" s="20">
        <v>372.1</v>
      </c>
      <c r="H12" s="20">
        <f t="shared" si="5"/>
        <v>39.25105485232068</v>
      </c>
      <c r="I12" s="21">
        <v>41</v>
      </c>
      <c r="J12" s="20">
        <v>32.6</v>
      </c>
      <c r="K12" s="20">
        <f t="shared" si="0"/>
        <v>79.51219512195122</v>
      </c>
      <c r="L12" s="27"/>
      <c r="M12" s="20"/>
      <c r="N12" s="20" t="e">
        <f t="shared" si="6"/>
        <v>#DIV/0!</v>
      </c>
      <c r="O12" s="27">
        <v>60</v>
      </c>
      <c r="P12" s="20">
        <v>2.3</v>
      </c>
      <c r="Q12" s="20">
        <f t="shared" si="7"/>
        <v>3.833333333333333</v>
      </c>
      <c r="R12" s="28">
        <v>440</v>
      </c>
      <c r="S12" s="20">
        <v>64.6</v>
      </c>
      <c r="T12" s="20">
        <f aca="true" t="shared" si="21" ref="T12:T19">S12/R12*100</f>
        <v>14.68181818181818</v>
      </c>
      <c r="U12" s="20"/>
      <c r="V12" s="20"/>
      <c r="W12" s="20" t="e">
        <f t="shared" si="8"/>
        <v>#DIV/0!</v>
      </c>
      <c r="X12" s="27">
        <v>25</v>
      </c>
      <c r="Y12" s="20">
        <v>37</v>
      </c>
      <c r="Z12" s="20">
        <f t="shared" si="9"/>
        <v>148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10"/>
        <v>#DIV/0!</v>
      </c>
      <c r="AG12" s="20"/>
      <c r="AH12" s="20"/>
      <c r="AI12" s="20" t="e">
        <v>#DIV/0!</v>
      </c>
      <c r="AJ12" s="21">
        <v>7322.8</v>
      </c>
      <c r="AK12" s="20">
        <v>4003.8</v>
      </c>
      <c r="AL12" s="20">
        <f t="shared" si="11"/>
        <v>54.675807068334514</v>
      </c>
      <c r="AM12" s="21">
        <v>828</v>
      </c>
      <c r="AN12" s="20">
        <v>621</v>
      </c>
      <c r="AO12" s="20">
        <f t="shared" si="12"/>
        <v>75</v>
      </c>
      <c r="AP12" s="21">
        <v>47.2</v>
      </c>
      <c r="AQ12" s="20">
        <v>35.4</v>
      </c>
      <c r="AR12" s="20">
        <f t="shared" si="13"/>
        <v>74.99999999999999</v>
      </c>
      <c r="AS12" s="23">
        <v>8902.9</v>
      </c>
      <c r="AT12" s="23">
        <v>4948.9</v>
      </c>
      <c r="AU12" s="23">
        <f t="shared" si="14"/>
        <v>55.58750519493648</v>
      </c>
      <c r="AV12" s="25">
        <v>959.4</v>
      </c>
      <c r="AW12" s="23">
        <v>674.4</v>
      </c>
      <c r="AX12" s="23">
        <f t="shared" si="15"/>
        <v>70.29393370856786</v>
      </c>
      <c r="AY12" s="24">
        <v>931.2</v>
      </c>
      <c r="AZ12" s="23">
        <v>646.4</v>
      </c>
      <c r="BA12" s="23">
        <f t="shared" si="1"/>
        <v>69.41580756013745</v>
      </c>
      <c r="BB12" s="23">
        <v>6164.1</v>
      </c>
      <c r="BC12" s="23">
        <v>3550.4</v>
      </c>
      <c r="BD12" s="23">
        <f t="shared" si="16"/>
        <v>57.598027287032984</v>
      </c>
      <c r="BE12" s="24">
        <v>1244.6</v>
      </c>
      <c r="BF12" s="23">
        <v>400.7</v>
      </c>
      <c r="BG12" s="23">
        <f t="shared" si="17"/>
        <v>32.19508275751245</v>
      </c>
      <c r="BH12" s="24">
        <v>429.4</v>
      </c>
      <c r="BI12" s="23">
        <v>259.4</v>
      </c>
      <c r="BJ12" s="23">
        <f t="shared" si="18"/>
        <v>60.40987424312995</v>
      </c>
      <c r="BK12" s="23">
        <f t="shared" si="19"/>
        <v>-632.1000000000004</v>
      </c>
      <c r="BL12" s="23">
        <f t="shared" si="2"/>
        <v>-573</v>
      </c>
      <c r="BM12" s="23">
        <f t="shared" si="20"/>
        <v>90.65021357380157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12990.9</v>
      </c>
      <c r="D13" s="20">
        <v>8546.3</v>
      </c>
      <c r="E13" s="20">
        <f t="shared" si="4"/>
        <v>65.78682000477258</v>
      </c>
      <c r="F13" s="21">
        <v>1174.4</v>
      </c>
      <c r="G13" s="20">
        <v>489.8</v>
      </c>
      <c r="H13" s="20">
        <f t="shared" si="5"/>
        <v>41.706403269754766</v>
      </c>
      <c r="I13" s="21">
        <v>29</v>
      </c>
      <c r="J13" s="20">
        <v>18.8</v>
      </c>
      <c r="K13" s="20">
        <f t="shared" si="0"/>
        <v>64.82758620689656</v>
      </c>
      <c r="L13" s="27">
        <v>10</v>
      </c>
      <c r="M13" s="20">
        <v>18.3</v>
      </c>
      <c r="N13" s="20">
        <f t="shared" si="6"/>
        <v>183</v>
      </c>
      <c r="O13" s="27">
        <v>56.4</v>
      </c>
      <c r="P13" s="20">
        <v>7.6</v>
      </c>
      <c r="Q13" s="20">
        <f t="shared" si="7"/>
        <v>13.47517730496454</v>
      </c>
      <c r="R13" s="27">
        <v>455</v>
      </c>
      <c r="S13" s="20">
        <v>59.6</v>
      </c>
      <c r="T13" s="20">
        <f t="shared" si="21"/>
        <v>13.0989010989011</v>
      </c>
      <c r="U13" s="20"/>
      <c r="V13" s="20"/>
      <c r="W13" s="20" t="e">
        <f t="shared" si="8"/>
        <v>#DIV/0!</v>
      </c>
      <c r="X13" s="27">
        <v>35</v>
      </c>
      <c r="Y13" s="20">
        <v>18.6</v>
      </c>
      <c r="Z13" s="20">
        <f t="shared" si="9"/>
        <v>53.142857142857146</v>
      </c>
      <c r="AA13" s="27">
        <v>3</v>
      </c>
      <c r="AB13" s="20">
        <v>2.9</v>
      </c>
      <c r="AC13" s="20">
        <f>AB13/AA13*100</f>
        <v>96.66666666666667</v>
      </c>
      <c r="AD13" s="20"/>
      <c r="AE13" s="20"/>
      <c r="AF13" s="20" t="e">
        <f t="shared" si="10"/>
        <v>#DIV/0!</v>
      </c>
      <c r="AG13" s="20"/>
      <c r="AH13" s="20"/>
      <c r="AI13" s="20" t="e">
        <v>#DIV/0!</v>
      </c>
      <c r="AJ13" s="21">
        <v>11816.5</v>
      </c>
      <c r="AK13" s="20">
        <v>8056.5</v>
      </c>
      <c r="AL13" s="20">
        <f t="shared" si="11"/>
        <v>68.18008716625059</v>
      </c>
      <c r="AM13" s="21">
        <v>982.1</v>
      </c>
      <c r="AN13" s="20">
        <v>736.6</v>
      </c>
      <c r="AO13" s="20">
        <f t="shared" si="12"/>
        <v>75.00254556562467</v>
      </c>
      <c r="AP13" s="21"/>
      <c r="AQ13" s="20"/>
      <c r="AR13" s="20" t="e">
        <f t="shared" si="13"/>
        <v>#DIV/0!</v>
      </c>
      <c r="AS13" s="23">
        <v>14291.4</v>
      </c>
      <c r="AT13" s="23">
        <v>9705.8</v>
      </c>
      <c r="AU13" s="23">
        <f t="shared" si="14"/>
        <v>67.91357039898121</v>
      </c>
      <c r="AV13" s="25">
        <v>933.1</v>
      </c>
      <c r="AW13" s="23">
        <v>609</v>
      </c>
      <c r="AX13" s="23">
        <f t="shared" si="15"/>
        <v>65.26631657914479</v>
      </c>
      <c r="AY13" s="24">
        <v>904.7</v>
      </c>
      <c r="AZ13" s="23">
        <v>581</v>
      </c>
      <c r="BA13" s="23">
        <f t="shared" si="1"/>
        <v>64.22018348623853</v>
      </c>
      <c r="BB13" s="23">
        <v>9827.7</v>
      </c>
      <c r="BC13" s="23">
        <v>7923.1</v>
      </c>
      <c r="BD13" s="23">
        <f t="shared" si="16"/>
        <v>80.62008404814962</v>
      </c>
      <c r="BE13" s="24">
        <v>2383.3</v>
      </c>
      <c r="BF13" s="23">
        <v>199.2</v>
      </c>
      <c r="BG13" s="23">
        <f t="shared" si="17"/>
        <v>8.358158855368606</v>
      </c>
      <c r="BH13" s="24">
        <v>1057</v>
      </c>
      <c r="BI13" s="23">
        <v>909.3</v>
      </c>
      <c r="BJ13" s="23">
        <f t="shared" si="18"/>
        <v>86.02649006622516</v>
      </c>
      <c r="BK13" s="23">
        <f t="shared" si="19"/>
        <v>-1300.5</v>
      </c>
      <c r="BL13" s="23">
        <f t="shared" si="2"/>
        <v>-1159.5</v>
      </c>
      <c r="BM13" s="23">
        <f>BL13/BK13*100</f>
        <v>89.15801614763552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69988.09999999999</v>
      </c>
      <c r="D14" s="20">
        <v>46597</v>
      </c>
      <c r="E14" s="20">
        <f t="shared" si="4"/>
        <v>66.57846119554611</v>
      </c>
      <c r="F14" s="21">
        <v>4707.4</v>
      </c>
      <c r="G14" s="20">
        <v>2277.7</v>
      </c>
      <c r="H14" s="20">
        <f t="shared" si="5"/>
        <v>48.38552066958406</v>
      </c>
      <c r="I14" s="21">
        <v>1165</v>
      </c>
      <c r="J14" s="20">
        <v>827.8</v>
      </c>
      <c r="K14" s="20">
        <f t="shared" si="0"/>
        <v>71.05579399141631</v>
      </c>
      <c r="L14" s="27">
        <v>2</v>
      </c>
      <c r="M14" s="20">
        <v>1.8</v>
      </c>
      <c r="N14" s="20">
        <f t="shared" si="6"/>
        <v>90</v>
      </c>
      <c r="O14" s="27">
        <v>740</v>
      </c>
      <c r="P14" s="20">
        <v>91.9</v>
      </c>
      <c r="Q14" s="20">
        <f t="shared" si="7"/>
        <v>12.41891891891892</v>
      </c>
      <c r="R14" s="27">
        <v>1364.7</v>
      </c>
      <c r="S14" s="20">
        <v>461.1</v>
      </c>
      <c r="T14" s="20">
        <f t="shared" si="21"/>
        <v>33.78764563640361</v>
      </c>
      <c r="U14" s="20"/>
      <c r="V14" s="20"/>
      <c r="W14" s="20" t="e">
        <f t="shared" si="8"/>
        <v>#DIV/0!</v>
      </c>
      <c r="X14" s="27">
        <v>144</v>
      </c>
      <c r="Y14" s="20">
        <v>54.3</v>
      </c>
      <c r="Z14" s="20">
        <f t="shared" si="9"/>
        <v>37.708333333333336</v>
      </c>
      <c r="AA14" s="27"/>
      <c r="AB14" s="20"/>
      <c r="AC14" s="20" t="e">
        <f>AB14/AA14*100</f>
        <v>#DIV/0!</v>
      </c>
      <c r="AD14" s="20"/>
      <c r="AE14" s="20"/>
      <c r="AF14" s="20" t="e">
        <f t="shared" si="10"/>
        <v>#DIV/0!</v>
      </c>
      <c r="AG14" s="20"/>
      <c r="AH14" s="20"/>
      <c r="AI14" s="20" t="e">
        <v>#DIV/0!</v>
      </c>
      <c r="AJ14" s="21">
        <v>65280.7</v>
      </c>
      <c r="AK14" s="20">
        <v>44319.3</v>
      </c>
      <c r="AL14" s="20">
        <f t="shared" si="11"/>
        <v>67.8903565678677</v>
      </c>
      <c r="AM14" s="21">
        <v>3237</v>
      </c>
      <c r="AN14" s="20">
        <v>2427.8</v>
      </c>
      <c r="AO14" s="20">
        <f t="shared" si="12"/>
        <v>75.00154464009886</v>
      </c>
      <c r="AP14" s="21"/>
      <c r="AQ14" s="20"/>
      <c r="AR14" s="20" t="e">
        <f t="shared" si="13"/>
        <v>#DIV/0!</v>
      </c>
      <c r="AS14" s="23">
        <v>72393.9</v>
      </c>
      <c r="AT14" s="23">
        <v>47690.6</v>
      </c>
      <c r="AU14" s="23">
        <f t="shared" si="14"/>
        <v>65.87654484701059</v>
      </c>
      <c r="AV14" s="25">
        <v>2152.5</v>
      </c>
      <c r="AW14" s="23">
        <v>1456</v>
      </c>
      <c r="AX14" s="23">
        <f t="shared" si="15"/>
        <v>67.64227642276423</v>
      </c>
      <c r="AY14" s="24">
        <v>1992.5</v>
      </c>
      <c r="AZ14" s="23">
        <v>1346</v>
      </c>
      <c r="BA14" s="23">
        <f t="shared" si="1"/>
        <v>67.55332496863237</v>
      </c>
      <c r="BB14" s="23">
        <v>4952.6</v>
      </c>
      <c r="BC14" s="23">
        <v>3978.1</v>
      </c>
      <c r="BD14" s="23">
        <f t="shared" si="16"/>
        <v>80.32346646206032</v>
      </c>
      <c r="BE14" s="24">
        <v>64450.4</v>
      </c>
      <c r="BF14" s="23">
        <v>41683.8</v>
      </c>
      <c r="BG14" s="23">
        <f t="shared" si="17"/>
        <v>64.6757816863821</v>
      </c>
      <c r="BH14" s="24">
        <v>657.7</v>
      </c>
      <c r="BI14" s="23">
        <v>437</v>
      </c>
      <c r="BJ14" s="23">
        <f t="shared" si="18"/>
        <v>66.44366732552835</v>
      </c>
      <c r="BK14" s="23">
        <f t="shared" si="19"/>
        <v>-2405.800000000003</v>
      </c>
      <c r="BL14" s="23">
        <f t="shared" si="2"/>
        <v>-1093.5999999999985</v>
      </c>
      <c r="BM14" s="23">
        <f t="shared" si="20"/>
        <v>45.45681270263518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10568.3</v>
      </c>
      <c r="D15" s="20">
        <v>6146.1</v>
      </c>
      <c r="E15" s="20">
        <f t="shared" si="4"/>
        <v>58.155994814681655</v>
      </c>
      <c r="F15" s="21">
        <v>1752.9</v>
      </c>
      <c r="G15" s="20">
        <v>662.2</v>
      </c>
      <c r="H15" s="20">
        <f t="shared" si="5"/>
        <v>37.77739745564494</v>
      </c>
      <c r="I15" s="21">
        <v>30.2</v>
      </c>
      <c r="J15" s="20">
        <v>19.7</v>
      </c>
      <c r="K15" s="20">
        <f t="shared" si="0"/>
        <v>65.23178807947019</v>
      </c>
      <c r="L15" s="27">
        <v>1</v>
      </c>
      <c r="M15" s="20">
        <v>4.1</v>
      </c>
      <c r="N15" s="20">
        <f t="shared" si="6"/>
        <v>409.99999999999994</v>
      </c>
      <c r="O15" s="27">
        <v>90</v>
      </c>
      <c r="P15" s="20">
        <v>4.8</v>
      </c>
      <c r="Q15" s="20">
        <f t="shared" si="7"/>
        <v>5.333333333333333</v>
      </c>
      <c r="R15" s="27">
        <v>496</v>
      </c>
      <c r="S15" s="20">
        <v>64</v>
      </c>
      <c r="T15" s="20">
        <f t="shared" si="21"/>
        <v>12.903225806451612</v>
      </c>
      <c r="U15" s="20"/>
      <c r="V15" s="20"/>
      <c r="W15" s="20" t="e">
        <f t="shared" si="8"/>
        <v>#DIV/0!</v>
      </c>
      <c r="X15" s="27">
        <v>300</v>
      </c>
      <c r="Y15" s="20">
        <v>67</v>
      </c>
      <c r="Z15" s="20">
        <f t="shared" si="9"/>
        <v>22.333333333333332</v>
      </c>
      <c r="AA15" s="27"/>
      <c r="AB15" s="29"/>
      <c r="AC15" s="20" t="e">
        <f>AB16/AA15*100</f>
        <v>#DIV/0!</v>
      </c>
      <c r="AD15" s="20"/>
      <c r="AE15" s="20"/>
      <c r="AF15" s="20" t="e">
        <f t="shared" si="10"/>
        <v>#DIV/0!</v>
      </c>
      <c r="AG15" s="20"/>
      <c r="AH15" s="20"/>
      <c r="AI15" s="20" t="e">
        <v>#DIV/0!</v>
      </c>
      <c r="AJ15" s="21">
        <v>8815.4</v>
      </c>
      <c r="AK15" s="20">
        <v>5483.9</v>
      </c>
      <c r="AL15" s="20">
        <f t="shared" si="11"/>
        <v>62.20818113755473</v>
      </c>
      <c r="AM15" s="21">
        <v>941</v>
      </c>
      <c r="AN15" s="20">
        <v>705.8</v>
      </c>
      <c r="AO15" s="20">
        <f t="shared" si="12"/>
        <v>75.00531349628055</v>
      </c>
      <c r="AP15" s="21"/>
      <c r="AQ15" s="20"/>
      <c r="AR15" s="20" t="e">
        <f t="shared" si="13"/>
        <v>#DIV/0!</v>
      </c>
      <c r="AS15" s="23">
        <v>11219.1</v>
      </c>
      <c r="AT15" s="23">
        <v>6662.8</v>
      </c>
      <c r="AU15" s="23">
        <f t="shared" si="14"/>
        <v>59.38800795072689</v>
      </c>
      <c r="AV15" s="25">
        <v>1197.2</v>
      </c>
      <c r="AW15" s="23">
        <v>747.1</v>
      </c>
      <c r="AX15" s="23">
        <f t="shared" si="15"/>
        <v>62.403942532576</v>
      </c>
      <c r="AY15" s="24">
        <v>1161.8</v>
      </c>
      <c r="AZ15" s="23">
        <v>712.1</v>
      </c>
      <c r="BA15" s="23">
        <f t="shared" si="1"/>
        <v>61.29282148390429</v>
      </c>
      <c r="BB15" s="23">
        <v>5168.2</v>
      </c>
      <c r="BC15" s="23">
        <v>4280</v>
      </c>
      <c r="BD15" s="23">
        <f t="shared" si="16"/>
        <v>82.81413258000852</v>
      </c>
      <c r="BE15" s="24">
        <v>1853.7</v>
      </c>
      <c r="BF15" s="23">
        <v>326</v>
      </c>
      <c r="BG15" s="23">
        <f t="shared" si="17"/>
        <v>17.586448724173277</v>
      </c>
      <c r="BH15" s="24">
        <v>2809.7</v>
      </c>
      <c r="BI15" s="23">
        <v>1244.2</v>
      </c>
      <c r="BJ15" s="23">
        <f t="shared" si="18"/>
        <v>44.282307719685384</v>
      </c>
      <c r="BK15" s="23">
        <f t="shared" si="19"/>
        <v>-650.8000000000011</v>
      </c>
      <c r="BL15" s="23">
        <f t="shared" si="2"/>
        <v>-516.6999999999998</v>
      </c>
      <c r="BM15" s="23">
        <f t="shared" si="20"/>
        <v>79.39459127228011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14767.3</v>
      </c>
      <c r="D16" s="20">
        <v>8026.8</v>
      </c>
      <c r="E16" s="20">
        <f t="shared" si="4"/>
        <v>54.355230814028296</v>
      </c>
      <c r="F16" s="21">
        <v>1235.5</v>
      </c>
      <c r="G16" s="20">
        <v>444.7</v>
      </c>
      <c r="H16" s="20">
        <f t="shared" si="5"/>
        <v>35.993524888709025</v>
      </c>
      <c r="I16" s="21">
        <v>17</v>
      </c>
      <c r="J16" s="20">
        <v>12.3</v>
      </c>
      <c r="K16" s="20">
        <f t="shared" si="0"/>
        <v>72.3529411764706</v>
      </c>
      <c r="L16" s="27"/>
      <c r="M16" s="20"/>
      <c r="N16" s="20" t="e">
        <f t="shared" si="6"/>
        <v>#DIV/0!</v>
      </c>
      <c r="O16" s="27">
        <v>45</v>
      </c>
      <c r="P16" s="20">
        <v>2.8</v>
      </c>
      <c r="Q16" s="20">
        <f t="shared" si="7"/>
        <v>6.222222222222222</v>
      </c>
      <c r="R16" s="27">
        <v>339.5</v>
      </c>
      <c r="S16" s="20">
        <v>41.7</v>
      </c>
      <c r="T16" s="20">
        <f t="shared" si="21"/>
        <v>12.28276877761414</v>
      </c>
      <c r="U16" s="20"/>
      <c r="V16" s="20"/>
      <c r="W16" s="20" t="e">
        <f t="shared" si="8"/>
        <v>#DIV/0!</v>
      </c>
      <c r="X16" s="27">
        <v>230.8</v>
      </c>
      <c r="Y16" s="20">
        <v>11.2</v>
      </c>
      <c r="Z16" s="20">
        <f t="shared" si="9"/>
        <v>4.8526863084922</v>
      </c>
      <c r="AA16" s="27">
        <v>60</v>
      </c>
      <c r="AB16" s="20">
        <v>33.1</v>
      </c>
      <c r="AC16" s="20">
        <f>AB17/AA16*100</f>
        <v>60.83333333333333</v>
      </c>
      <c r="AD16" s="20"/>
      <c r="AE16" s="20"/>
      <c r="AF16" s="20" t="e">
        <f t="shared" si="10"/>
        <v>#DIV/0!</v>
      </c>
      <c r="AG16" s="20"/>
      <c r="AH16" s="20"/>
      <c r="AI16" s="20" t="e">
        <v>#DIV/0!</v>
      </c>
      <c r="AJ16" s="21">
        <v>13531.8</v>
      </c>
      <c r="AK16" s="20">
        <v>7582.1</v>
      </c>
      <c r="AL16" s="20">
        <f t="shared" si="11"/>
        <v>56.03171787936565</v>
      </c>
      <c r="AM16" s="21">
        <v>860.2</v>
      </c>
      <c r="AN16" s="20">
        <v>645.2</v>
      </c>
      <c r="AO16" s="20">
        <f t="shared" si="12"/>
        <v>75.00581260172054</v>
      </c>
      <c r="AP16" s="21">
        <v>189</v>
      </c>
      <c r="AQ16" s="20">
        <v>141.8</v>
      </c>
      <c r="AR16" s="20">
        <f t="shared" si="13"/>
        <v>75.02645502645503</v>
      </c>
      <c r="AS16" s="23">
        <v>16554.7</v>
      </c>
      <c r="AT16" s="23">
        <v>9248.1</v>
      </c>
      <c r="AU16" s="23">
        <f t="shared" si="14"/>
        <v>55.86389363745643</v>
      </c>
      <c r="AV16" s="25">
        <v>1079.6</v>
      </c>
      <c r="AW16" s="23">
        <v>694.8</v>
      </c>
      <c r="AX16" s="23">
        <f t="shared" si="15"/>
        <v>64.3571693219711</v>
      </c>
      <c r="AY16" s="24">
        <v>1054.4</v>
      </c>
      <c r="AZ16" s="23">
        <v>669.8</v>
      </c>
      <c r="BA16" s="23">
        <f t="shared" si="1"/>
        <v>63.52427921092564</v>
      </c>
      <c r="BB16" s="23">
        <v>2704</v>
      </c>
      <c r="BC16" s="23">
        <v>2282.5</v>
      </c>
      <c r="BD16" s="23">
        <f t="shared" si="16"/>
        <v>84.41198224852072</v>
      </c>
      <c r="BE16" s="24">
        <v>10859.9</v>
      </c>
      <c r="BF16" s="23">
        <v>5814.4</v>
      </c>
      <c r="BG16" s="23">
        <f t="shared" si="17"/>
        <v>53.54008784611276</v>
      </c>
      <c r="BH16" s="24">
        <v>1820.9</v>
      </c>
      <c r="BI16" s="23">
        <v>393.4</v>
      </c>
      <c r="BJ16" s="23">
        <f t="shared" si="18"/>
        <v>21.604700972046786</v>
      </c>
      <c r="BK16" s="23">
        <f t="shared" si="19"/>
        <v>-1787.4000000000015</v>
      </c>
      <c r="BL16" s="23">
        <f t="shared" si="2"/>
        <v>-1221.3000000000002</v>
      </c>
      <c r="BM16" s="23">
        <f t="shared" si="20"/>
        <v>68.3282980866062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10396.1</v>
      </c>
      <c r="D17" s="20">
        <v>3857.1</v>
      </c>
      <c r="E17" s="20">
        <f t="shared" si="4"/>
        <v>37.1014130298862</v>
      </c>
      <c r="F17" s="21">
        <v>1301</v>
      </c>
      <c r="G17" s="20">
        <v>528</v>
      </c>
      <c r="H17" s="20">
        <f t="shared" si="5"/>
        <v>40.584166026133744</v>
      </c>
      <c r="I17" s="21">
        <v>54</v>
      </c>
      <c r="J17" s="20">
        <v>38.2</v>
      </c>
      <c r="K17" s="20">
        <f t="shared" si="0"/>
        <v>70.74074074074075</v>
      </c>
      <c r="L17" s="27"/>
      <c r="M17" s="20"/>
      <c r="N17" s="20" t="e">
        <f t="shared" si="6"/>
        <v>#DIV/0!</v>
      </c>
      <c r="O17" s="27">
        <v>150</v>
      </c>
      <c r="P17" s="20">
        <v>9.4</v>
      </c>
      <c r="Q17" s="20">
        <f t="shared" si="7"/>
        <v>6.266666666666667</v>
      </c>
      <c r="R17" s="27">
        <v>404</v>
      </c>
      <c r="S17" s="20">
        <v>65.6</v>
      </c>
      <c r="T17" s="20">
        <f t="shared" si="21"/>
        <v>16.237623762376234</v>
      </c>
      <c r="U17" s="20"/>
      <c r="V17" s="20"/>
      <c r="W17" s="20" t="e">
        <f t="shared" si="8"/>
        <v>#DIV/0!</v>
      </c>
      <c r="X17" s="27">
        <v>50</v>
      </c>
      <c r="Y17" s="20"/>
      <c r="Z17" s="20">
        <f t="shared" si="9"/>
        <v>0</v>
      </c>
      <c r="AA17" s="27">
        <v>34</v>
      </c>
      <c r="AB17" s="20">
        <v>36.5</v>
      </c>
      <c r="AC17" s="20">
        <f>AB18/AA17*100</f>
        <v>43.8235294117647</v>
      </c>
      <c r="AD17" s="20"/>
      <c r="AE17" s="20"/>
      <c r="AF17" s="20" t="e">
        <f t="shared" si="10"/>
        <v>#DIV/0!</v>
      </c>
      <c r="AG17" s="20"/>
      <c r="AH17" s="20"/>
      <c r="AI17" s="20" t="e">
        <v>#DIV/0!</v>
      </c>
      <c r="AJ17" s="21">
        <v>9095.1</v>
      </c>
      <c r="AK17" s="20">
        <v>3329.1</v>
      </c>
      <c r="AL17" s="20">
        <f t="shared" si="11"/>
        <v>36.60322591285417</v>
      </c>
      <c r="AM17" s="21">
        <v>768.7</v>
      </c>
      <c r="AN17" s="20">
        <v>576.5</v>
      </c>
      <c r="AO17" s="20">
        <f t="shared" si="12"/>
        <v>74.9967477559516</v>
      </c>
      <c r="AP17" s="21">
        <v>176.2</v>
      </c>
      <c r="AQ17" s="20">
        <v>132.1</v>
      </c>
      <c r="AR17" s="20">
        <f t="shared" si="13"/>
        <v>74.97162315550511</v>
      </c>
      <c r="AS17" s="23">
        <v>11209</v>
      </c>
      <c r="AT17" s="23">
        <v>4595.3</v>
      </c>
      <c r="AU17" s="23">
        <f t="shared" si="14"/>
        <v>40.99652065304666</v>
      </c>
      <c r="AV17" s="25">
        <v>1005.9</v>
      </c>
      <c r="AW17" s="23">
        <v>517.6</v>
      </c>
      <c r="AX17" s="23">
        <f t="shared" si="15"/>
        <v>51.456407197534546</v>
      </c>
      <c r="AY17" s="24">
        <v>977.7</v>
      </c>
      <c r="AZ17" s="23">
        <v>489.6</v>
      </c>
      <c r="BA17" s="23">
        <f t="shared" si="1"/>
        <v>50.076710647437864</v>
      </c>
      <c r="BB17" s="23">
        <v>5435.5</v>
      </c>
      <c r="BC17" s="23">
        <v>2160.6</v>
      </c>
      <c r="BD17" s="23">
        <f t="shared" si="16"/>
        <v>39.74979302732039</v>
      </c>
      <c r="BE17" s="24">
        <v>3933.2</v>
      </c>
      <c r="BF17" s="23">
        <v>1304.6</v>
      </c>
      <c r="BG17" s="23">
        <f t="shared" si="17"/>
        <v>33.168920980372214</v>
      </c>
      <c r="BH17" s="24">
        <v>744</v>
      </c>
      <c r="BI17" s="23">
        <v>539.3</v>
      </c>
      <c r="BJ17" s="23">
        <f t="shared" si="18"/>
        <v>72.48655913978494</v>
      </c>
      <c r="BK17" s="23">
        <f t="shared" si="19"/>
        <v>-812.8999999999996</v>
      </c>
      <c r="BL17" s="23">
        <f t="shared" si="2"/>
        <v>-738.2000000000003</v>
      </c>
      <c r="BM17" s="23">
        <f t="shared" si="20"/>
        <v>90.81067782015015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11550.800000000001</v>
      </c>
      <c r="D18" s="20">
        <v>6065.4</v>
      </c>
      <c r="E18" s="20">
        <f t="shared" si="4"/>
        <v>52.51064861308306</v>
      </c>
      <c r="F18" s="21">
        <v>1584.2</v>
      </c>
      <c r="G18" s="20">
        <v>908.7</v>
      </c>
      <c r="H18" s="20">
        <f t="shared" si="5"/>
        <v>57.360181795227874</v>
      </c>
      <c r="I18" s="21">
        <v>41</v>
      </c>
      <c r="J18" s="20">
        <v>30.8</v>
      </c>
      <c r="K18" s="20">
        <f t="shared" si="0"/>
        <v>75.1219512195122</v>
      </c>
      <c r="L18" s="27">
        <v>6</v>
      </c>
      <c r="M18" s="20">
        <v>6.3</v>
      </c>
      <c r="N18" s="20">
        <f t="shared" si="6"/>
        <v>105</v>
      </c>
      <c r="O18" s="27">
        <v>129</v>
      </c>
      <c r="P18" s="20">
        <v>5.9</v>
      </c>
      <c r="Q18" s="20">
        <f t="shared" si="7"/>
        <v>4.573643410852713</v>
      </c>
      <c r="R18" s="27">
        <v>441</v>
      </c>
      <c r="S18" s="20">
        <v>52.7</v>
      </c>
      <c r="T18" s="20">
        <f t="shared" si="21"/>
        <v>11.950113378684808</v>
      </c>
      <c r="U18" s="20"/>
      <c r="V18" s="20"/>
      <c r="W18" s="20" t="e">
        <f t="shared" si="8"/>
        <v>#DIV/0!</v>
      </c>
      <c r="X18" s="27">
        <v>228.9</v>
      </c>
      <c r="Y18" s="20">
        <v>363.6</v>
      </c>
      <c r="Z18" s="20">
        <f t="shared" si="9"/>
        <v>158.84665792922675</v>
      </c>
      <c r="AA18" s="27">
        <v>17</v>
      </c>
      <c r="AB18" s="20">
        <v>14.9</v>
      </c>
      <c r="AC18" s="20">
        <f>AB19/AA18*100</f>
        <v>71.76470588235294</v>
      </c>
      <c r="AD18" s="20"/>
      <c r="AE18" s="20"/>
      <c r="AF18" s="20" t="e">
        <f t="shared" si="10"/>
        <v>#DIV/0!</v>
      </c>
      <c r="AG18" s="20"/>
      <c r="AH18" s="20"/>
      <c r="AI18" s="20" t="e">
        <v>#DIV/0!</v>
      </c>
      <c r="AJ18" s="21">
        <v>9966.6</v>
      </c>
      <c r="AK18" s="20">
        <v>5156.7</v>
      </c>
      <c r="AL18" s="20">
        <f t="shared" si="11"/>
        <v>51.73981096863523</v>
      </c>
      <c r="AM18" s="21">
        <v>1308.5</v>
      </c>
      <c r="AN18" s="20">
        <v>981.4</v>
      </c>
      <c r="AO18" s="20">
        <f t="shared" si="12"/>
        <v>75.00191058463889</v>
      </c>
      <c r="AP18" s="21"/>
      <c r="AQ18" s="20"/>
      <c r="AR18" s="20" t="e">
        <f t="shared" si="13"/>
        <v>#DIV/0!</v>
      </c>
      <c r="AS18" s="23">
        <v>12092.4</v>
      </c>
      <c r="AT18" s="23">
        <v>6399.3</v>
      </c>
      <c r="AU18" s="23">
        <f t="shared" si="14"/>
        <v>52.9200158777414</v>
      </c>
      <c r="AV18" s="25">
        <v>1303.2</v>
      </c>
      <c r="AW18" s="23">
        <v>911.5</v>
      </c>
      <c r="AX18" s="23">
        <f t="shared" si="15"/>
        <v>69.94321669736034</v>
      </c>
      <c r="AY18" s="24">
        <v>1260.9</v>
      </c>
      <c r="AZ18" s="23">
        <v>869.5</v>
      </c>
      <c r="BA18" s="23">
        <f t="shared" si="1"/>
        <v>68.9586803077167</v>
      </c>
      <c r="BB18" s="23">
        <v>4971.7</v>
      </c>
      <c r="BC18" s="23">
        <v>3146.1</v>
      </c>
      <c r="BD18" s="23">
        <f t="shared" si="16"/>
        <v>63.28016573807752</v>
      </c>
      <c r="BE18" s="24">
        <v>1528.8</v>
      </c>
      <c r="BF18" s="23">
        <v>455.5</v>
      </c>
      <c r="BG18" s="23">
        <f t="shared" si="17"/>
        <v>29.79461015175301</v>
      </c>
      <c r="BH18" s="24">
        <v>4166.7</v>
      </c>
      <c r="BI18" s="23">
        <v>1789</v>
      </c>
      <c r="BJ18" s="23">
        <f t="shared" si="18"/>
        <v>42.93565651474788</v>
      </c>
      <c r="BK18" s="23">
        <f t="shared" si="19"/>
        <v>-541.5999999999985</v>
      </c>
      <c r="BL18" s="23">
        <f t="shared" si="2"/>
        <v>-333.90000000000055</v>
      </c>
      <c r="BM18" s="23">
        <f t="shared" si="20"/>
        <v>61.65066469719377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15633.6</v>
      </c>
      <c r="D19" s="20">
        <v>5743.4</v>
      </c>
      <c r="E19" s="20">
        <f t="shared" si="4"/>
        <v>36.73753965817214</v>
      </c>
      <c r="F19" s="21">
        <v>643.2</v>
      </c>
      <c r="G19" s="20">
        <v>403.9</v>
      </c>
      <c r="H19" s="20">
        <f t="shared" si="5"/>
        <v>62.79539800995024</v>
      </c>
      <c r="I19" s="21">
        <v>10</v>
      </c>
      <c r="J19" s="20">
        <v>7</v>
      </c>
      <c r="K19" s="20">
        <f t="shared" si="0"/>
        <v>70</v>
      </c>
      <c r="L19" s="27">
        <v>5</v>
      </c>
      <c r="M19" s="20">
        <v>5.4</v>
      </c>
      <c r="N19" s="20">
        <f t="shared" si="6"/>
        <v>108</v>
      </c>
      <c r="O19" s="27">
        <v>40</v>
      </c>
      <c r="P19" s="20">
        <v>2.4</v>
      </c>
      <c r="Q19" s="20">
        <f t="shared" si="7"/>
        <v>6</v>
      </c>
      <c r="R19" s="27">
        <v>142</v>
      </c>
      <c r="S19" s="20">
        <v>19.8</v>
      </c>
      <c r="T19" s="20">
        <f t="shared" si="21"/>
        <v>13.943661971830986</v>
      </c>
      <c r="U19" s="20"/>
      <c r="V19" s="20"/>
      <c r="W19" s="20" t="e">
        <f t="shared" si="8"/>
        <v>#DIV/0!</v>
      </c>
      <c r="X19" s="27">
        <v>129</v>
      </c>
      <c r="Y19" s="20">
        <v>124</v>
      </c>
      <c r="Z19" s="20">
        <f t="shared" si="9"/>
        <v>96.12403100775194</v>
      </c>
      <c r="AA19" s="27">
        <v>8.6</v>
      </c>
      <c r="AB19" s="20">
        <v>12.2</v>
      </c>
      <c r="AC19" s="20">
        <f>AB20/AA19*100</f>
        <v>1581.3953488372094</v>
      </c>
      <c r="AD19" s="20"/>
      <c r="AE19" s="20"/>
      <c r="AF19" s="20" t="e">
        <f t="shared" si="10"/>
        <v>#DIV/0!</v>
      </c>
      <c r="AG19" s="20"/>
      <c r="AH19" s="20"/>
      <c r="AI19" s="20" t="e">
        <v>#DIV/0!</v>
      </c>
      <c r="AJ19" s="21">
        <v>14990.4</v>
      </c>
      <c r="AK19" s="20">
        <v>5339.4</v>
      </c>
      <c r="AL19" s="20">
        <f t="shared" si="11"/>
        <v>35.618796029458856</v>
      </c>
      <c r="AM19" s="21">
        <v>520.9</v>
      </c>
      <c r="AN19" s="20">
        <v>390.7</v>
      </c>
      <c r="AO19" s="20">
        <f t="shared" si="12"/>
        <v>75.00479938567864</v>
      </c>
      <c r="AP19" s="21">
        <v>393.2</v>
      </c>
      <c r="AQ19" s="20">
        <v>294.9</v>
      </c>
      <c r="AR19" s="20">
        <f t="shared" si="13"/>
        <v>75</v>
      </c>
      <c r="AS19" s="23">
        <v>16002.9</v>
      </c>
      <c r="AT19" s="23">
        <v>6077.7</v>
      </c>
      <c r="AU19" s="23">
        <f t="shared" si="14"/>
        <v>37.97874135312975</v>
      </c>
      <c r="AV19" s="25">
        <v>801.1</v>
      </c>
      <c r="AW19" s="23">
        <v>534.5</v>
      </c>
      <c r="AX19" s="23">
        <f t="shared" si="15"/>
        <v>66.7207589564349</v>
      </c>
      <c r="AY19" s="24">
        <v>783.9</v>
      </c>
      <c r="AZ19" s="23">
        <v>517.5</v>
      </c>
      <c r="BA19" s="23">
        <f t="shared" si="1"/>
        <v>66.01607347876005</v>
      </c>
      <c r="BB19" s="23">
        <v>2540</v>
      </c>
      <c r="BC19" s="23">
        <v>801.9</v>
      </c>
      <c r="BD19" s="23">
        <f t="shared" si="16"/>
        <v>31.570866141732285</v>
      </c>
      <c r="BE19" s="24">
        <v>2006.5</v>
      </c>
      <c r="BF19" s="23">
        <v>840.3</v>
      </c>
      <c r="BG19" s="23">
        <f t="shared" si="17"/>
        <v>41.87889359581361</v>
      </c>
      <c r="BH19" s="24">
        <v>10245</v>
      </c>
      <c r="BI19" s="23">
        <v>3517.7</v>
      </c>
      <c r="BJ19" s="23">
        <f t="shared" si="18"/>
        <v>34.33577354807223</v>
      </c>
      <c r="BK19" s="23">
        <f t="shared" si="19"/>
        <v>-369.2999999999993</v>
      </c>
      <c r="BL19" s="23">
        <f t="shared" si="2"/>
        <v>-334.3000000000002</v>
      </c>
      <c r="BM19" s="23">
        <f t="shared" si="20"/>
        <v>90.52261034389409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176559.4</v>
      </c>
      <c r="D20" s="20">
        <f>SUM(D10:D19)</f>
        <v>104635.8</v>
      </c>
      <c r="E20" s="22">
        <f>D20/C20*100</f>
        <v>59.263794507684096</v>
      </c>
      <c r="F20" s="22">
        <f>SUM(F10:F19)</f>
        <v>16553.8</v>
      </c>
      <c r="G20" s="22">
        <f>SUM(G10:G19)</f>
        <v>7638.599999999999</v>
      </c>
      <c r="H20" s="22">
        <f>G20/F20*100</f>
        <v>46.14408776232647</v>
      </c>
      <c r="I20" s="22">
        <f>SUM(I10:I19)</f>
        <v>1607.3</v>
      </c>
      <c r="J20" s="22">
        <f>SUM(J10:J19)</f>
        <v>1139.9</v>
      </c>
      <c r="K20" s="20">
        <f t="shared" si="0"/>
        <v>70.92017669383439</v>
      </c>
      <c r="L20" s="22">
        <f>SUM(L10:L19)</f>
        <v>84</v>
      </c>
      <c r="M20" s="22">
        <f>SUM(M10:M19)</f>
        <v>38.8</v>
      </c>
      <c r="N20" s="22">
        <f>M20/L20*100</f>
        <v>46.19047619047619</v>
      </c>
      <c r="O20" s="22">
        <f>SUM(O10:O19)</f>
        <v>1548.4</v>
      </c>
      <c r="P20" s="22">
        <f>SUM(P10:P19)</f>
        <v>173.40000000000003</v>
      </c>
      <c r="Q20" s="22">
        <f>P20/O20*100</f>
        <v>11.19865667786102</v>
      </c>
      <c r="R20" s="22">
        <f>SUM(R10:R19)</f>
        <v>5121.2</v>
      </c>
      <c r="S20" s="22">
        <f>SUM(S10:S19)</f>
        <v>983.5000000000001</v>
      </c>
      <c r="T20" s="22">
        <f>S20/R20*100</f>
        <v>19.204483324220888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1541.7</v>
      </c>
      <c r="Y20" s="22">
        <f>SUM(Y10:Y19)</f>
        <v>831.9</v>
      </c>
      <c r="Z20" s="20">
        <f t="shared" si="9"/>
        <v>53.95991438022961</v>
      </c>
      <c r="AA20" s="22">
        <f>SUM(AA10:AA19)</f>
        <v>165.6</v>
      </c>
      <c r="AB20" s="22">
        <f>SUM(AB10:AB19)</f>
        <v>136</v>
      </c>
      <c r="AC20" s="22">
        <f>AB20/AA20*100</f>
        <v>82.1256038647343</v>
      </c>
      <c r="AD20" s="22">
        <f>SUM(AD10:AD19)</f>
        <v>0</v>
      </c>
      <c r="AE20" s="22">
        <f>SUM(AE10:AE19)</f>
        <v>0</v>
      </c>
      <c r="AF20" s="20" t="e">
        <f t="shared" si="10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160005.59999999998</v>
      </c>
      <c r="AK20" s="22">
        <f>SUM(AK10:AK19)</f>
        <v>96997.2</v>
      </c>
      <c r="AL20" s="22">
        <f>AK20/AJ20*100</f>
        <v>60.62112826051089</v>
      </c>
      <c r="AM20" s="22">
        <f>SUM(AM10:AM19)</f>
        <v>12680.700000000003</v>
      </c>
      <c r="AN20" s="22">
        <f>SUM(AN10:AN19)</f>
        <v>9510.800000000001</v>
      </c>
      <c r="AO20" s="22">
        <f>AN20/AM20*100</f>
        <v>75.00216864999565</v>
      </c>
      <c r="AP20" s="22">
        <f>SUM(AP10:AP19)</f>
        <v>805.5999999999999</v>
      </c>
      <c r="AQ20" s="22">
        <f>SUM(AQ10:AQ19)</f>
        <v>604.2</v>
      </c>
      <c r="AR20" s="22">
        <f>AQ20/AP20*100</f>
        <v>75.00000000000001</v>
      </c>
      <c r="AS20" s="26">
        <f>SUM(AS10:AS19)</f>
        <v>186643.8</v>
      </c>
      <c r="AT20" s="26">
        <f>SUM(AT10:AT19)</f>
        <v>111791.20000000001</v>
      </c>
      <c r="AU20" s="26">
        <f>(AT20/AS20)*100</f>
        <v>59.89548005344941</v>
      </c>
      <c r="AV20" s="26">
        <f>SUM(AV10:AV19)</f>
        <v>12245.900000000001</v>
      </c>
      <c r="AW20" s="26">
        <f>SUM(AW10:AW19)</f>
        <v>7854.400000000001</v>
      </c>
      <c r="AX20" s="26">
        <f>AW20/AV20*100</f>
        <v>64.1390179570305</v>
      </c>
      <c r="AY20" s="26">
        <f>SUM(AY10:AY19)</f>
        <v>11779</v>
      </c>
      <c r="AZ20" s="26">
        <f>SUM(AZ10:AZ19)</f>
        <v>7449.400000000001</v>
      </c>
      <c r="BA20" s="26">
        <f t="shared" si="1"/>
        <v>63.24305968248578</v>
      </c>
      <c r="BB20" s="26">
        <f>SUM(BB10:BB19)</f>
        <v>55145.399999999994</v>
      </c>
      <c r="BC20" s="26">
        <f>SUM(BC10:BC19)</f>
        <v>39616.49999999999</v>
      </c>
      <c r="BD20" s="26">
        <f>BC20/BB20*100</f>
        <v>71.84008094963495</v>
      </c>
      <c r="BE20" s="26">
        <f>SUM(BE10:BE19)</f>
        <v>93400.4</v>
      </c>
      <c r="BF20" s="26">
        <f>SUM(BF10:BF19)</f>
        <v>52607.00000000001</v>
      </c>
      <c r="BG20" s="26">
        <f>BF20/BE20*100</f>
        <v>56.32416991790187</v>
      </c>
      <c r="BH20" s="26">
        <f>SUM(BH10:BH19)</f>
        <v>23933.2</v>
      </c>
      <c r="BI20" s="26">
        <f>SUM(BI10:BI19)</f>
        <v>10258.2</v>
      </c>
      <c r="BJ20" s="26">
        <f>BI20/BH20*100</f>
        <v>42.86179867297311</v>
      </c>
      <c r="BK20" s="22">
        <f t="shared" si="19"/>
        <v>-10084.399999999994</v>
      </c>
      <c r="BL20" s="26">
        <f>SUM(BL10:BL19)</f>
        <v>-7155.4</v>
      </c>
      <c r="BM20" s="26">
        <f>BL20/BK20*100</f>
        <v>70.95513862996314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9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0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2020-10-07T10:27:23Z</cp:lastPrinted>
  <dcterms:created xsi:type="dcterms:W3CDTF">2013-04-03T10:22:22Z</dcterms:created>
  <dcterms:modified xsi:type="dcterms:W3CDTF">2020-10-07T10:34:54Z</dcterms:modified>
  <cp:category/>
  <cp:version/>
  <cp:contentType/>
  <cp:contentStatus/>
</cp:coreProperties>
</file>