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<sst xmlns="http://schemas.openxmlformats.org/spreadsheetml/2006/main" count="104" uniqueCount="41">
  <si>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</si>
  <si>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</si>
  <si>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</si>
  <si>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</si>
  <si>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</si>
  <si>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</si>
  <si>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</si>
  <si>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</si>
  <si>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</si>
  <si>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</si>
  <si>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</si>
  <si>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</si>
  <si>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</si>
  <si>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</si>
  <si>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</si>
  <si>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</si>
  <si>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</si>
  <si>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</si>
  <si>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</si>
  <si>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</si>
  <si>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</si>
  <si>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</si>
  <si>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</si>
  <si>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</si>
  <si>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</si>
  <si>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</si>
  <si>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</si>
  <si>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</si>
  <si>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</si>
  <si>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</si>
  <si>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</si>
  <si>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</si>
  <si>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</si>
  <si>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</si>
  <si>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</si>
  <si>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</si>
  <si>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</si>
  <si>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</si>
  <si>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</si>
  <si>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</si>
  <si>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декабря 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</si>
</sst>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B20" sqref="BB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20.2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8172.3</v>
      </c>
      <c r="D10" s="20">
        <f>G10+AK10</f>
        <v>5872.6</v>
      </c>
      <c r="E10" s="20">
        <f>D10/C10*100</f>
        <v>71.8598191451611</v>
      </c>
      <c r="F10" s="21">
        <v>1528.2</v>
      </c>
      <c r="G10" s="20">
        <v>1428.9</v>
      </c>
      <c r="H10" s="20">
        <f>G10/F10*100</f>
        <v>93.50215940321948</v>
      </c>
      <c r="I10" s="21">
        <v>24</v>
      </c>
      <c r="J10" s="20">
        <v>38.5</v>
      </c>
      <c r="K10" s="20">
        <f aca="true" t="shared" si="0" ref="K10:K20">J10/I10*100</f>
        <v>160.41666666666669</v>
      </c>
      <c r="L10" s="27"/>
      <c r="M10" s="20"/>
      <c r="N10" s="20" t="e">
        <f>M10/L10*100</f>
        <v>#DIV/0!</v>
      </c>
      <c r="O10" s="27">
        <v>105</v>
      </c>
      <c r="P10" s="20">
        <v>88.1</v>
      </c>
      <c r="Q10" s="20">
        <f>P10/O10*100</f>
        <v>83.9047619047619</v>
      </c>
      <c r="R10" s="27">
        <v>398</v>
      </c>
      <c r="S10" s="20">
        <v>366.3</v>
      </c>
      <c r="T10" s="20">
        <f>S10/R10*100</f>
        <v>92.03517587939699</v>
      </c>
      <c r="U10" s="20"/>
      <c r="V10" s="20"/>
      <c r="W10" s="20" t="e">
        <f>V10/U10*100</f>
        <v>#DIV/0!</v>
      </c>
      <c r="X10" s="27">
        <v>250</v>
      </c>
      <c r="Y10" s="20">
        <v>256.8</v>
      </c>
      <c r="Z10" s="20">
        <f>Y10/X10*100</f>
        <v>102.72000000000001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6644.1</v>
      </c>
      <c r="AK10" s="20">
        <v>4443.7</v>
      </c>
      <c r="AL10" s="20">
        <f>AK10/AJ10*100</f>
        <v>66.8818952153038</v>
      </c>
      <c r="AM10" s="21">
        <v>2493.9</v>
      </c>
      <c r="AN10" s="20">
        <v>2286</v>
      </c>
      <c r="AO10" s="20">
        <f>AN10/AM10*100</f>
        <v>91.66365932876218</v>
      </c>
      <c r="AP10" s="21"/>
      <c r="AQ10" s="20"/>
      <c r="AR10" s="20" t="e">
        <f>AQ10/AP10*100</f>
        <v>#DIV/0!</v>
      </c>
      <c r="AS10" s="23">
        <v>8514.4</v>
      </c>
      <c r="AT10" s="23">
        <v>5016.6</v>
      </c>
      <c r="AU10" s="23">
        <f>AT10/AS10*100</f>
        <v>58.91900779855305</v>
      </c>
      <c r="AV10" s="24">
        <v>1548.4</v>
      </c>
      <c r="AW10" s="23">
        <v>950.9</v>
      </c>
      <c r="AX10" s="23">
        <f>AW10/AV10*100</f>
        <v>61.41177990183415</v>
      </c>
      <c r="AY10" s="24">
        <v>1546.4</v>
      </c>
      <c r="AZ10" s="23">
        <v>950.9</v>
      </c>
      <c r="BA10" s="23">
        <f aca="true" t="shared" si="1" ref="BA10:BA20">AZ10/AY10*100</f>
        <v>61.491205380237965</v>
      </c>
      <c r="BB10" s="23">
        <v>2580.5</v>
      </c>
      <c r="BC10" s="23">
        <v>1147.2</v>
      </c>
      <c r="BD10" s="23">
        <f>BC10/BB10*100</f>
        <v>44.456500678163145</v>
      </c>
      <c r="BE10" s="24">
        <v>3004.7</v>
      </c>
      <c r="BF10" s="23">
        <v>1815.4</v>
      </c>
      <c r="BG10" s="23">
        <f>BF10/BE10*100</f>
        <v>60.41867740539821</v>
      </c>
      <c r="BH10" s="24">
        <v>1257.2</v>
      </c>
      <c r="BI10" s="23">
        <v>1020.2</v>
      </c>
      <c r="BJ10" s="23">
        <f>BI10/BH10*100</f>
        <v>81.14858415526567</v>
      </c>
      <c r="BK10" s="23">
        <f>AS10-C10</f>
        <v>342.09999999999945</v>
      </c>
      <c r="BL10" s="23">
        <f aca="true" t="shared" si="2" ref="BL10:BL19">D10-AT10</f>
        <v>856</v>
      </c>
      <c r="BM10" s="23">
        <f>BL10/BK10*100</f>
        <v>250.2192341420641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18271</v>
      </c>
      <c r="D11" s="20">
        <f aca="true" t="shared" si="4" ref="D11:D20">G11+AK11</f>
        <v>14363.099999999999</v>
      </c>
      <c r="E11" s="20">
        <f aca="true" t="shared" si="5" ref="E11:E19">D11/C11*100</f>
        <v>78.61146078485031</v>
      </c>
      <c r="F11" s="21">
        <v>3045.8</v>
      </c>
      <c r="G11" s="20">
        <v>4609.8</v>
      </c>
      <c r="H11" s="20">
        <f aca="true" t="shared" si="6" ref="H11:H19">G11/F11*100</f>
        <v>151.34939917263117</v>
      </c>
      <c r="I11" s="21">
        <v>180</v>
      </c>
      <c r="J11" s="20">
        <v>168.6</v>
      </c>
      <c r="K11" s="20">
        <f t="shared" si="0"/>
        <v>93.66666666666667</v>
      </c>
      <c r="L11" s="27">
        <v>3</v>
      </c>
      <c r="M11" s="20">
        <v>5.9</v>
      </c>
      <c r="N11" s="20">
        <f aca="true" t="shared" si="7" ref="N11:N19">M11/L11*100</f>
        <v>196.66666666666669</v>
      </c>
      <c r="O11" s="27">
        <v>135</v>
      </c>
      <c r="P11" s="20">
        <v>193.3</v>
      </c>
      <c r="Q11" s="20">
        <f aca="true" t="shared" si="8" ref="Q11:Q19">P11/O11*100</f>
        <v>143.1851851851852</v>
      </c>
      <c r="R11" s="27">
        <v>642</v>
      </c>
      <c r="S11" s="20">
        <v>490.6</v>
      </c>
      <c r="T11" s="20">
        <f>S11/R11*100</f>
        <v>76.41744548286604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>
        <v>109.3</v>
      </c>
      <c r="Z11" s="20">
        <f aca="true" t="shared" si="10" ref="Z11:Z21">Y11/X11*100</f>
        <v>115.05263157894736</v>
      </c>
      <c r="AA11" s="27">
        <v>40</v>
      </c>
      <c r="AB11" s="20">
        <v>44.5</v>
      </c>
      <c r="AC11" s="20">
        <f>AB11/AA11*100</f>
        <v>111.25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15225.2</v>
      </c>
      <c r="AK11" s="20">
        <v>9753.3</v>
      </c>
      <c r="AL11" s="20">
        <f aca="true" t="shared" si="12" ref="AL11:AL19">AK11/AJ11*100</f>
        <v>64.06024222998713</v>
      </c>
      <c r="AM11" s="21">
        <v>3027.7</v>
      </c>
      <c r="AN11" s="20">
        <v>2775.2</v>
      </c>
      <c r="AO11" s="20">
        <f aca="true" t="shared" si="13" ref="AO11:AO19">AN11/AM11*100</f>
        <v>91.66033622882055</v>
      </c>
      <c r="AP11" s="21">
        <v>500</v>
      </c>
      <c r="AQ11" s="20">
        <v>500</v>
      </c>
      <c r="AR11" s="20">
        <f aca="true" t="shared" si="14" ref="AR11:AR19">AQ11/AP11*100</f>
        <v>100</v>
      </c>
      <c r="AS11" s="23">
        <v>18292.9</v>
      </c>
      <c r="AT11" s="23">
        <v>11554.2</v>
      </c>
      <c r="AU11" s="23">
        <f aca="true" t="shared" si="15" ref="AU11:AU19">AT11/AS11*100</f>
        <v>63.16221047510236</v>
      </c>
      <c r="AV11" s="25">
        <v>1590</v>
      </c>
      <c r="AW11" s="23">
        <v>1224</v>
      </c>
      <c r="AX11" s="23">
        <f aca="true" t="shared" si="16" ref="AX11:AX19">AW11/AV11*100</f>
        <v>76.9811320754717</v>
      </c>
      <c r="AY11" s="24">
        <v>1588</v>
      </c>
      <c r="AZ11" s="23">
        <v>1224</v>
      </c>
      <c r="BA11" s="23">
        <f t="shared" si="1"/>
        <v>77.07808564231739</v>
      </c>
      <c r="BB11" s="23">
        <v>8365.4</v>
      </c>
      <c r="BC11" s="23">
        <v>4598.2</v>
      </c>
      <c r="BD11" s="23">
        <f aca="true" t="shared" si="17" ref="BD11:BD19">BC11/BB11*100</f>
        <v>54.966887417218544</v>
      </c>
      <c r="BE11" s="24">
        <v>5696.9</v>
      </c>
      <c r="BF11" s="23">
        <v>3392.7</v>
      </c>
      <c r="BG11" s="23">
        <f aca="true" t="shared" si="18" ref="BG11:BG19">BF11/BE11*100</f>
        <v>59.55344134529306</v>
      </c>
      <c r="BH11" s="24">
        <v>1846.8</v>
      </c>
      <c r="BI11" s="23">
        <v>1632.1</v>
      </c>
      <c r="BJ11" s="23">
        <f aca="true" t="shared" si="19" ref="BJ11:BJ19">BI11/BH11*100</f>
        <v>88.37448559670781</v>
      </c>
      <c r="BK11" s="23">
        <f aca="true" t="shared" si="20" ref="BK11:BK19">AS11-C11</f>
        <v>21.900000000001455</v>
      </c>
      <c r="BL11" s="23">
        <f t="shared" si="2"/>
        <v>2808.899999999998</v>
      </c>
      <c r="BM11" s="23">
        <f aca="true" t="shared" si="21" ref="BM11:BM19">BL11/BK11*100</f>
        <v>12826.027397259411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30102.6</v>
      </c>
      <c r="D12" s="20">
        <f t="shared" si="4"/>
        <v>7106.900000000001</v>
      </c>
      <c r="E12" s="20">
        <f t="shared" si="5"/>
        <v>23.608924146087052</v>
      </c>
      <c r="F12" s="21">
        <v>1178.3</v>
      </c>
      <c r="G12" s="20">
        <v>1165.3</v>
      </c>
      <c r="H12" s="20">
        <f t="shared" si="6"/>
        <v>98.89671560723076</v>
      </c>
      <c r="I12" s="21">
        <v>43</v>
      </c>
      <c r="J12" s="20">
        <v>48.1</v>
      </c>
      <c r="K12" s="20">
        <f t="shared" si="0"/>
        <v>111.86046511627907</v>
      </c>
      <c r="L12" s="27"/>
      <c r="M12" s="20"/>
      <c r="N12" s="20" t="e">
        <f t="shared" si="7"/>
        <v>#DIV/0!</v>
      </c>
      <c r="O12" s="27">
        <v>62</v>
      </c>
      <c r="P12" s="20">
        <v>53</v>
      </c>
      <c r="Q12" s="20">
        <f t="shared" si="8"/>
        <v>85.48387096774194</v>
      </c>
      <c r="R12" s="28">
        <v>430</v>
      </c>
      <c r="S12" s="20">
        <v>269.5</v>
      </c>
      <c r="T12" s="20">
        <f aca="true" t="shared" si="22" ref="T12:T19">S12/R12*100</f>
        <v>62.67441860465116</v>
      </c>
      <c r="U12" s="20"/>
      <c r="V12" s="20"/>
      <c r="W12" s="20" t="e">
        <f t="shared" si="9"/>
        <v>#DIV/0!</v>
      </c>
      <c r="X12" s="27">
        <v>40</v>
      </c>
      <c r="Y12" s="20">
        <v>94</v>
      </c>
      <c r="Z12" s="20">
        <f t="shared" si="10"/>
        <v>235</v>
      </c>
      <c r="AA12" s="27"/>
      <c r="AB12" s="20">
        <v>21.8</v>
      </c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28924.3</v>
      </c>
      <c r="AK12" s="20">
        <v>5941.6</v>
      </c>
      <c r="AL12" s="20">
        <f t="shared" si="12"/>
        <v>20.541897297428115</v>
      </c>
      <c r="AM12" s="21">
        <v>1461.9</v>
      </c>
      <c r="AN12" s="20">
        <v>1340</v>
      </c>
      <c r="AO12" s="20">
        <f t="shared" si="13"/>
        <v>91.66153635679595</v>
      </c>
      <c r="AP12" s="21">
        <v>485.9</v>
      </c>
      <c r="AQ12" s="20">
        <v>485.9</v>
      </c>
      <c r="AR12" s="20">
        <f t="shared" si="14"/>
        <v>100</v>
      </c>
      <c r="AS12" s="23">
        <v>30236.3</v>
      </c>
      <c r="AT12" s="23">
        <v>6831.4</v>
      </c>
      <c r="AU12" s="23">
        <f t="shared" si="15"/>
        <v>22.593372866389075</v>
      </c>
      <c r="AV12" s="25">
        <v>1232.6</v>
      </c>
      <c r="AW12" s="23">
        <v>930.3</v>
      </c>
      <c r="AX12" s="23">
        <f t="shared" si="16"/>
        <v>75.47460652279734</v>
      </c>
      <c r="AY12" s="24">
        <v>1230.7</v>
      </c>
      <c r="AZ12" s="23">
        <v>930.3</v>
      </c>
      <c r="BA12" s="23">
        <f t="shared" si="1"/>
        <v>75.59112700089379</v>
      </c>
      <c r="BB12" s="23">
        <v>4099.9</v>
      </c>
      <c r="BC12" s="23">
        <v>3966.7</v>
      </c>
      <c r="BD12" s="23">
        <f t="shared" si="17"/>
        <v>96.75114027171395</v>
      </c>
      <c r="BE12" s="24">
        <v>23697.9</v>
      </c>
      <c r="BF12" s="23">
        <v>791.1</v>
      </c>
      <c r="BG12" s="23">
        <f t="shared" si="18"/>
        <v>3.338270479662755</v>
      </c>
      <c r="BH12" s="24">
        <v>1082.2</v>
      </c>
      <c r="BI12" s="23">
        <v>1039.6</v>
      </c>
      <c r="BJ12" s="23">
        <f t="shared" si="19"/>
        <v>96.06357420070226</v>
      </c>
      <c r="BK12" s="23">
        <f t="shared" si="20"/>
        <v>133.70000000000073</v>
      </c>
      <c r="BL12" s="23">
        <f t="shared" si="2"/>
        <v>275.5000000000009</v>
      </c>
      <c r="BM12" s="23">
        <f t="shared" si="21"/>
        <v>206.05833956619253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14929.800000000001</v>
      </c>
      <c r="D13" s="20">
        <f t="shared" si="4"/>
        <v>9998.6</v>
      </c>
      <c r="E13" s="20">
        <f t="shared" si="5"/>
        <v>66.97075647362992</v>
      </c>
      <c r="F13" s="21">
        <v>2391.6</v>
      </c>
      <c r="G13" s="20">
        <v>1870.2</v>
      </c>
      <c r="H13" s="20">
        <f t="shared" si="6"/>
        <v>78.19869543401907</v>
      </c>
      <c r="I13" s="21">
        <v>34</v>
      </c>
      <c r="J13" s="20">
        <v>38</v>
      </c>
      <c r="K13" s="20">
        <f t="shared" si="0"/>
        <v>111.76470588235294</v>
      </c>
      <c r="L13" s="27">
        <v>18.5</v>
      </c>
      <c r="M13" s="20">
        <v>45.7</v>
      </c>
      <c r="N13" s="20">
        <f t="shared" si="7"/>
        <v>247.02702702702703</v>
      </c>
      <c r="O13" s="27">
        <v>58</v>
      </c>
      <c r="P13" s="20">
        <v>54.3</v>
      </c>
      <c r="Q13" s="20">
        <f t="shared" si="8"/>
        <v>93.62068965517241</v>
      </c>
      <c r="R13" s="27">
        <v>455</v>
      </c>
      <c r="S13" s="20">
        <v>327.2</v>
      </c>
      <c r="T13" s="20">
        <f t="shared" si="22"/>
        <v>71.91208791208791</v>
      </c>
      <c r="U13" s="20"/>
      <c r="V13" s="20"/>
      <c r="W13" s="20" t="e">
        <f t="shared" si="9"/>
        <v>#DIV/0!</v>
      </c>
      <c r="X13" s="27">
        <v>38</v>
      </c>
      <c r="Y13" s="20">
        <v>42.9</v>
      </c>
      <c r="Z13" s="20">
        <f t="shared" si="10"/>
        <v>112.89473684210527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12538.2</v>
      </c>
      <c r="AK13" s="20">
        <v>8128.4</v>
      </c>
      <c r="AL13" s="20">
        <f t="shared" si="12"/>
        <v>64.82908232441658</v>
      </c>
      <c r="AM13" s="21">
        <v>1645.1</v>
      </c>
      <c r="AN13" s="20">
        <v>1507.9</v>
      </c>
      <c r="AO13" s="20">
        <f t="shared" si="13"/>
        <v>91.66008145401496</v>
      </c>
      <c r="AP13" s="21"/>
      <c r="AQ13" s="20"/>
      <c r="AR13" s="20" t="e">
        <f t="shared" si="14"/>
        <v>#DIV/0!</v>
      </c>
      <c r="AS13" s="23">
        <v>15280.7</v>
      </c>
      <c r="AT13" s="23">
        <v>9546</v>
      </c>
      <c r="AU13" s="23">
        <f t="shared" si="15"/>
        <v>62.47096009999542</v>
      </c>
      <c r="AV13" s="25">
        <v>1160.9</v>
      </c>
      <c r="AW13" s="23">
        <v>875.3</v>
      </c>
      <c r="AX13" s="23">
        <f t="shared" si="16"/>
        <v>75.39839779481436</v>
      </c>
      <c r="AY13" s="24">
        <v>1158.8</v>
      </c>
      <c r="AZ13" s="23">
        <v>875.3</v>
      </c>
      <c r="BA13" s="23">
        <f t="shared" si="1"/>
        <v>75.53503624439075</v>
      </c>
      <c r="BB13" s="23">
        <v>6943.8</v>
      </c>
      <c r="BC13" s="23">
        <v>5969.9</v>
      </c>
      <c r="BD13" s="23">
        <f t="shared" si="17"/>
        <v>85.97453843716696</v>
      </c>
      <c r="BE13" s="24">
        <v>5633.2</v>
      </c>
      <c r="BF13" s="23">
        <v>1882.2</v>
      </c>
      <c r="BG13" s="23">
        <f t="shared" si="18"/>
        <v>33.412625150891145</v>
      </c>
      <c r="BH13" s="24">
        <v>1439.2</v>
      </c>
      <c r="BI13" s="23">
        <v>735.3</v>
      </c>
      <c r="BJ13" s="23">
        <f t="shared" si="19"/>
        <v>51.090883824346854</v>
      </c>
      <c r="BK13" s="23">
        <f t="shared" si="20"/>
        <v>350.89999999999964</v>
      </c>
      <c r="BL13" s="23">
        <f t="shared" si="2"/>
        <v>452.60000000000036</v>
      </c>
      <c r="BM13" s="23">
        <f>BL13/BK13*100</f>
        <v>128.9826161299518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76045.5</v>
      </c>
      <c r="D14" s="20">
        <f t="shared" si="4"/>
        <v>36904.200000000004</v>
      </c>
      <c r="E14" s="20">
        <f t="shared" si="5"/>
        <v>48.529104286249684</v>
      </c>
      <c r="F14" s="21">
        <v>5586.5</v>
      </c>
      <c r="G14" s="20">
        <v>5663.3</v>
      </c>
      <c r="H14" s="20">
        <f t="shared" si="6"/>
        <v>101.37474268325428</v>
      </c>
      <c r="I14" s="21">
        <v>1120</v>
      </c>
      <c r="J14" s="20">
        <v>1237.4</v>
      </c>
      <c r="K14" s="20">
        <f t="shared" si="0"/>
        <v>110.48214285714286</v>
      </c>
      <c r="L14" s="27">
        <v>2</v>
      </c>
      <c r="M14" s="20">
        <v>1.4</v>
      </c>
      <c r="N14" s="20">
        <f t="shared" si="7"/>
        <v>70</v>
      </c>
      <c r="O14" s="27">
        <v>720</v>
      </c>
      <c r="P14" s="20">
        <v>629.9</v>
      </c>
      <c r="Q14" s="20">
        <f t="shared" si="8"/>
        <v>87.48611111111111</v>
      </c>
      <c r="R14" s="27">
        <v>1250</v>
      </c>
      <c r="S14" s="20">
        <v>1021.3</v>
      </c>
      <c r="T14" s="20">
        <f t="shared" si="22"/>
        <v>81.704</v>
      </c>
      <c r="U14" s="20"/>
      <c r="V14" s="20"/>
      <c r="W14" s="20" t="e">
        <f t="shared" si="9"/>
        <v>#DIV/0!</v>
      </c>
      <c r="X14" s="27">
        <v>72</v>
      </c>
      <c r="Y14" s="20">
        <v>159.2</v>
      </c>
      <c r="Z14" s="20">
        <f t="shared" si="10"/>
        <v>221.1111111111111</v>
      </c>
      <c r="AA14" s="27"/>
      <c r="AB14" s="20">
        <v>9</v>
      </c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70459</v>
      </c>
      <c r="AK14" s="20">
        <v>31240.9</v>
      </c>
      <c r="AL14" s="20">
        <f t="shared" si="12"/>
        <v>44.339119204076134</v>
      </c>
      <c r="AM14" s="21">
        <v>6113.6</v>
      </c>
      <c r="AN14" s="20">
        <v>5603.8</v>
      </c>
      <c r="AO14" s="20">
        <f t="shared" si="13"/>
        <v>91.66121434179534</v>
      </c>
      <c r="AP14" s="21"/>
      <c r="AQ14" s="20"/>
      <c r="AR14" s="20" t="e">
        <f t="shared" si="14"/>
        <v>#DIV/0!</v>
      </c>
      <c r="AS14" s="23">
        <v>77578.2</v>
      </c>
      <c r="AT14" s="23">
        <v>35731.5</v>
      </c>
      <c r="AU14" s="23">
        <f t="shared" si="15"/>
        <v>46.0586865897894</v>
      </c>
      <c r="AV14" s="25">
        <v>2459.8</v>
      </c>
      <c r="AW14" s="23">
        <v>1884.4</v>
      </c>
      <c r="AX14" s="23">
        <f t="shared" si="16"/>
        <v>76.60785429709732</v>
      </c>
      <c r="AY14" s="24">
        <v>2354.4</v>
      </c>
      <c r="AZ14" s="23">
        <v>1779</v>
      </c>
      <c r="BA14" s="23">
        <f t="shared" si="1"/>
        <v>75.56065239551478</v>
      </c>
      <c r="BB14" s="23">
        <v>10876.7</v>
      </c>
      <c r="BC14" s="23">
        <v>7753.9</v>
      </c>
      <c r="BD14" s="23">
        <f t="shared" si="17"/>
        <v>71.28908584405195</v>
      </c>
      <c r="BE14" s="24">
        <v>62816.8</v>
      </c>
      <c r="BF14" s="23">
        <v>24833.7</v>
      </c>
      <c r="BG14" s="23">
        <f t="shared" si="18"/>
        <v>39.53353243081469</v>
      </c>
      <c r="BH14" s="24">
        <v>1198.1</v>
      </c>
      <c r="BI14" s="23">
        <v>1068.4</v>
      </c>
      <c r="BJ14" s="23">
        <f t="shared" si="19"/>
        <v>89.17452633336117</v>
      </c>
      <c r="BK14" s="23">
        <f t="shared" si="20"/>
        <v>1532.699999999997</v>
      </c>
      <c r="BL14" s="23">
        <f t="shared" si="2"/>
        <v>1172.7000000000044</v>
      </c>
      <c r="BM14" s="23">
        <f t="shared" si="21"/>
        <v>76.5120375807403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8755.1</v>
      </c>
      <c r="D15" s="20">
        <f t="shared" si="4"/>
        <v>6405.5</v>
      </c>
      <c r="E15" s="20">
        <f t="shared" si="5"/>
        <v>73.16307066738244</v>
      </c>
      <c r="F15" s="21">
        <v>1748.3</v>
      </c>
      <c r="G15" s="20">
        <v>1436.6</v>
      </c>
      <c r="H15" s="20">
        <f t="shared" si="6"/>
        <v>82.17125207344277</v>
      </c>
      <c r="I15" s="21">
        <v>28</v>
      </c>
      <c r="J15" s="20">
        <v>30.9</v>
      </c>
      <c r="K15" s="20">
        <f t="shared" si="0"/>
        <v>110.35714285714285</v>
      </c>
      <c r="L15" s="27">
        <v>4</v>
      </c>
      <c r="M15" s="20">
        <v>17.9</v>
      </c>
      <c r="N15" s="20">
        <f t="shared" si="7"/>
        <v>447.49999999999994</v>
      </c>
      <c r="O15" s="27">
        <v>90</v>
      </c>
      <c r="P15" s="20">
        <v>27.4</v>
      </c>
      <c r="Q15" s="20">
        <f t="shared" si="8"/>
        <v>30.44444444444444</v>
      </c>
      <c r="R15" s="27">
        <v>496</v>
      </c>
      <c r="S15" s="20">
        <v>303.3</v>
      </c>
      <c r="T15" s="20">
        <f t="shared" si="22"/>
        <v>61.1491935483871</v>
      </c>
      <c r="U15" s="20"/>
      <c r="V15" s="20"/>
      <c r="W15" s="20" t="e">
        <f t="shared" si="9"/>
        <v>#DIV/0!</v>
      </c>
      <c r="X15" s="27">
        <v>300</v>
      </c>
      <c r="Y15" s="20">
        <v>302.1</v>
      </c>
      <c r="Z15" s="20">
        <f t="shared" si="10"/>
        <v>100.70000000000002</v>
      </c>
      <c r="AA15" s="27"/>
      <c r="AB15" s="29"/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7006.8</v>
      </c>
      <c r="AK15" s="20">
        <v>4968.9</v>
      </c>
      <c r="AL15" s="20">
        <f t="shared" si="12"/>
        <v>70.91539647199863</v>
      </c>
      <c r="AM15" s="21">
        <v>1809.6</v>
      </c>
      <c r="AN15" s="20">
        <v>1658.7</v>
      </c>
      <c r="AO15" s="20">
        <f t="shared" si="13"/>
        <v>91.66114058355438</v>
      </c>
      <c r="AP15" s="21"/>
      <c r="AQ15" s="20"/>
      <c r="AR15" s="20" t="e">
        <f t="shared" si="14"/>
        <v>#DIV/0!</v>
      </c>
      <c r="AS15" s="23">
        <v>9204.8</v>
      </c>
      <c r="AT15" s="23">
        <v>5995</v>
      </c>
      <c r="AU15" s="23">
        <f t="shared" si="15"/>
        <v>65.12906309751435</v>
      </c>
      <c r="AV15" s="25">
        <v>1420.2</v>
      </c>
      <c r="AW15" s="23">
        <v>1072.3</v>
      </c>
      <c r="AX15" s="23">
        <f t="shared" si="16"/>
        <v>75.50345021827911</v>
      </c>
      <c r="AY15" s="24">
        <v>1418.2</v>
      </c>
      <c r="AZ15" s="23">
        <v>1072.3</v>
      </c>
      <c r="BA15" s="23">
        <f t="shared" si="1"/>
        <v>75.60992807784514</v>
      </c>
      <c r="BB15" s="23">
        <v>5421.8</v>
      </c>
      <c r="BC15" s="23">
        <v>2873</v>
      </c>
      <c r="BD15" s="23">
        <f t="shared" si="17"/>
        <v>52.98978199122063</v>
      </c>
      <c r="BE15" s="24">
        <v>1278.3</v>
      </c>
      <c r="BF15" s="23">
        <v>1112.2</v>
      </c>
      <c r="BG15" s="23">
        <f t="shared" si="18"/>
        <v>87.00618008292264</v>
      </c>
      <c r="BH15" s="24">
        <v>980.8</v>
      </c>
      <c r="BI15" s="23">
        <v>854.9</v>
      </c>
      <c r="BJ15" s="23">
        <f t="shared" si="19"/>
        <v>87.16353996737357</v>
      </c>
      <c r="BK15" s="23">
        <f t="shared" si="20"/>
        <v>449.6999999999989</v>
      </c>
      <c r="BL15" s="23">
        <f t="shared" si="2"/>
        <v>410.5</v>
      </c>
      <c r="BM15" s="23">
        <f t="shared" si="21"/>
        <v>91.28307760729398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10836.3</v>
      </c>
      <c r="D16" s="20">
        <f t="shared" si="4"/>
        <v>9340.7</v>
      </c>
      <c r="E16" s="20">
        <f t="shared" si="5"/>
        <v>86.19824109705343</v>
      </c>
      <c r="F16" s="21">
        <v>1586.4</v>
      </c>
      <c r="G16" s="20">
        <v>1604.6</v>
      </c>
      <c r="H16" s="20">
        <f t="shared" si="6"/>
        <v>101.1472516389309</v>
      </c>
      <c r="I16" s="21">
        <v>19.5</v>
      </c>
      <c r="J16" s="20">
        <v>25.9</v>
      </c>
      <c r="K16" s="20">
        <f t="shared" si="0"/>
        <v>132.82051282051282</v>
      </c>
      <c r="L16" s="27"/>
      <c r="M16" s="20"/>
      <c r="N16" s="20" t="e">
        <f t="shared" si="7"/>
        <v>#DIV/0!</v>
      </c>
      <c r="O16" s="27">
        <v>45</v>
      </c>
      <c r="P16" s="20">
        <v>39.1</v>
      </c>
      <c r="Q16" s="20">
        <f t="shared" si="8"/>
        <v>86.8888888888889</v>
      </c>
      <c r="R16" s="27">
        <v>339.5</v>
      </c>
      <c r="S16" s="20">
        <v>247</v>
      </c>
      <c r="T16" s="20">
        <f t="shared" si="22"/>
        <v>72.7540500736377</v>
      </c>
      <c r="U16" s="20"/>
      <c r="V16" s="20"/>
      <c r="W16" s="20" t="e">
        <f t="shared" si="9"/>
        <v>#DIV/0!</v>
      </c>
      <c r="X16" s="27">
        <v>43</v>
      </c>
      <c r="Y16" s="20">
        <v>133.6</v>
      </c>
      <c r="Z16" s="20">
        <f t="shared" si="10"/>
        <v>310.69767441860466</v>
      </c>
      <c r="AA16" s="27">
        <v>40</v>
      </c>
      <c r="AB16" s="20">
        <v>33.2</v>
      </c>
      <c r="AC16" s="20">
        <f t="shared" si="23"/>
        <v>83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9249.9</v>
      </c>
      <c r="AK16" s="20">
        <v>7736.1</v>
      </c>
      <c r="AL16" s="20">
        <f t="shared" si="12"/>
        <v>83.63441766938021</v>
      </c>
      <c r="AM16" s="21">
        <v>1476.7</v>
      </c>
      <c r="AN16" s="20">
        <v>1353.6</v>
      </c>
      <c r="AO16" s="20">
        <f t="shared" si="13"/>
        <v>91.66384505993092</v>
      </c>
      <c r="AP16" s="21"/>
      <c r="AQ16" s="20"/>
      <c r="AR16" s="20" t="e">
        <f t="shared" si="14"/>
        <v>#DIV/0!</v>
      </c>
      <c r="AS16" s="23">
        <v>11884.1</v>
      </c>
      <c r="AT16" s="23">
        <v>9800.8</v>
      </c>
      <c r="AU16" s="23">
        <f t="shared" si="15"/>
        <v>82.46985467978222</v>
      </c>
      <c r="AV16" s="25">
        <v>1514.7</v>
      </c>
      <c r="AW16" s="23">
        <v>1078.3</v>
      </c>
      <c r="AX16" s="23">
        <f t="shared" si="16"/>
        <v>71.18901432626922</v>
      </c>
      <c r="AY16" s="24">
        <v>1512.7</v>
      </c>
      <c r="AZ16" s="23">
        <v>1078.3</v>
      </c>
      <c r="BA16" s="23">
        <f t="shared" si="1"/>
        <v>71.28313611423283</v>
      </c>
      <c r="BB16" s="23">
        <v>3213.4</v>
      </c>
      <c r="BC16" s="23">
        <v>3022.4</v>
      </c>
      <c r="BD16" s="23">
        <f t="shared" si="17"/>
        <v>94.05613991410966</v>
      </c>
      <c r="BE16" s="24">
        <v>6260.5</v>
      </c>
      <c r="BF16" s="23">
        <v>4873.7</v>
      </c>
      <c r="BG16" s="23">
        <f t="shared" si="18"/>
        <v>77.84841466336555</v>
      </c>
      <c r="BH16" s="24">
        <v>771.7</v>
      </c>
      <c r="BI16" s="23">
        <v>723.9</v>
      </c>
      <c r="BJ16" s="23">
        <f t="shared" si="19"/>
        <v>93.80588311520019</v>
      </c>
      <c r="BK16" s="23">
        <f t="shared" si="20"/>
        <v>1047.800000000001</v>
      </c>
      <c r="BL16" s="23">
        <f t="shared" si="2"/>
        <v>-460.09999999999854</v>
      </c>
      <c r="BM16" s="23">
        <f t="shared" si="21"/>
        <v>-43.91105172742871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5699.4</v>
      </c>
      <c r="D17" s="20">
        <v>5036.5</v>
      </c>
      <c r="E17" s="20">
        <f t="shared" si="5"/>
        <v>88.36895111766151</v>
      </c>
      <c r="F17" s="21">
        <v>1527.4</v>
      </c>
      <c r="G17" s="20">
        <v>1417.1</v>
      </c>
      <c r="H17" s="20">
        <f t="shared" si="6"/>
        <v>92.77857797564486</v>
      </c>
      <c r="I17" s="21">
        <v>55</v>
      </c>
      <c r="J17" s="20">
        <v>59.7</v>
      </c>
      <c r="K17" s="20">
        <f t="shared" si="0"/>
        <v>108.54545454545455</v>
      </c>
      <c r="L17" s="27"/>
      <c r="M17" s="20"/>
      <c r="N17" s="20" t="e">
        <f t="shared" si="7"/>
        <v>#DIV/0!</v>
      </c>
      <c r="O17" s="27">
        <v>130</v>
      </c>
      <c r="P17" s="20">
        <v>46.7</v>
      </c>
      <c r="Q17" s="20">
        <f t="shared" si="8"/>
        <v>35.92307692307693</v>
      </c>
      <c r="R17" s="27">
        <v>355</v>
      </c>
      <c r="S17" s="20">
        <v>242.9</v>
      </c>
      <c r="T17" s="20">
        <f t="shared" si="22"/>
        <v>68.42253521126761</v>
      </c>
      <c r="U17" s="20"/>
      <c r="V17" s="20"/>
      <c r="W17" s="20" t="e">
        <f t="shared" si="9"/>
        <v>#DIV/0!</v>
      </c>
      <c r="X17" s="27">
        <v>35</v>
      </c>
      <c r="Y17" s="20">
        <v>141.5</v>
      </c>
      <c r="Z17" s="20">
        <f t="shared" si="10"/>
        <v>404.2857142857143</v>
      </c>
      <c r="AA17" s="27">
        <v>40</v>
      </c>
      <c r="AB17" s="20">
        <v>40.7</v>
      </c>
      <c r="AC17" s="20">
        <f t="shared" si="23"/>
        <v>101.75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4172</v>
      </c>
      <c r="AK17" s="20">
        <v>3619.5</v>
      </c>
      <c r="AL17" s="20">
        <f t="shared" si="12"/>
        <v>86.75695110258869</v>
      </c>
      <c r="AM17" s="21">
        <v>1476.4</v>
      </c>
      <c r="AN17" s="20">
        <v>1353.3</v>
      </c>
      <c r="AO17" s="20">
        <f t="shared" si="13"/>
        <v>91.66215117854239</v>
      </c>
      <c r="AP17" s="21">
        <v>23.4</v>
      </c>
      <c r="AQ17" s="20">
        <v>23.4</v>
      </c>
      <c r="AR17" s="20">
        <f t="shared" si="14"/>
        <v>100</v>
      </c>
      <c r="AS17" s="23">
        <v>5927.1</v>
      </c>
      <c r="AT17" s="23">
        <v>4158.2</v>
      </c>
      <c r="AU17" s="23">
        <f t="shared" si="15"/>
        <v>70.15572539690574</v>
      </c>
      <c r="AV17" s="25">
        <v>1202.7</v>
      </c>
      <c r="AW17" s="23">
        <v>736.5</v>
      </c>
      <c r="AX17" s="23">
        <f t="shared" si="16"/>
        <v>61.23721626340733</v>
      </c>
      <c r="AY17" s="24">
        <v>1177.3</v>
      </c>
      <c r="AZ17" s="23">
        <v>713.1</v>
      </c>
      <c r="BA17" s="23">
        <f t="shared" si="1"/>
        <v>60.570797587700675</v>
      </c>
      <c r="BB17" s="23">
        <v>1388.7</v>
      </c>
      <c r="BC17" s="23">
        <v>700.8</v>
      </c>
      <c r="BD17" s="23">
        <f t="shared" si="17"/>
        <v>50.464463166990704</v>
      </c>
      <c r="BE17" s="24">
        <v>1933</v>
      </c>
      <c r="BF17" s="23">
        <v>1933</v>
      </c>
      <c r="BG17" s="23">
        <f t="shared" si="18"/>
        <v>100</v>
      </c>
      <c r="BH17" s="24">
        <v>809</v>
      </c>
      <c r="BI17" s="23">
        <v>700.7</v>
      </c>
      <c r="BJ17" s="23">
        <f t="shared" si="19"/>
        <v>86.61310259579729</v>
      </c>
      <c r="BK17" s="23">
        <f t="shared" si="20"/>
        <v>227.70000000000073</v>
      </c>
      <c r="BL17" s="23">
        <f t="shared" si="2"/>
        <v>878.3000000000002</v>
      </c>
      <c r="BM17" s="23">
        <f t="shared" si="21"/>
        <v>385.72683355291935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11169.9</v>
      </c>
      <c r="D18" s="20">
        <f t="shared" si="4"/>
        <v>8211.6</v>
      </c>
      <c r="E18" s="20">
        <f t="shared" si="5"/>
        <v>73.51542986060753</v>
      </c>
      <c r="F18" s="21">
        <v>1605.6</v>
      </c>
      <c r="G18" s="20">
        <v>1738.2</v>
      </c>
      <c r="H18" s="20">
        <f t="shared" si="6"/>
        <v>108.25859491778775</v>
      </c>
      <c r="I18" s="21">
        <v>42</v>
      </c>
      <c r="J18" s="20">
        <v>30.6</v>
      </c>
      <c r="K18" s="20">
        <f t="shared" si="0"/>
        <v>72.85714285714286</v>
      </c>
      <c r="L18" s="27">
        <v>6</v>
      </c>
      <c r="M18" s="20">
        <v>10.3</v>
      </c>
      <c r="N18" s="20">
        <f t="shared" si="7"/>
        <v>171.66666666666669</v>
      </c>
      <c r="O18" s="27">
        <v>117</v>
      </c>
      <c r="P18" s="20">
        <v>71.4</v>
      </c>
      <c r="Q18" s="20">
        <f t="shared" si="8"/>
        <v>61.02564102564103</v>
      </c>
      <c r="R18" s="27">
        <v>391</v>
      </c>
      <c r="S18" s="20">
        <v>295.3</v>
      </c>
      <c r="T18" s="20">
        <f t="shared" si="22"/>
        <v>75.52429667519182</v>
      </c>
      <c r="U18" s="20"/>
      <c r="V18" s="20"/>
      <c r="W18" s="20" t="e">
        <f t="shared" si="9"/>
        <v>#DIV/0!</v>
      </c>
      <c r="X18" s="27">
        <v>250</v>
      </c>
      <c r="Y18" s="20">
        <v>455.1</v>
      </c>
      <c r="Z18" s="20">
        <f t="shared" si="10"/>
        <v>182.04</v>
      </c>
      <c r="AA18" s="27">
        <v>17</v>
      </c>
      <c r="AB18" s="20">
        <v>18.2</v>
      </c>
      <c r="AC18" s="20">
        <f t="shared" si="23"/>
        <v>107.05882352941177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9564.3</v>
      </c>
      <c r="AK18" s="20">
        <v>6473.4</v>
      </c>
      <c r="AL18" s="20">
        <f t="shared" si="12"/>
        <v>67.68294595527117</v>
      </c>
      <c r="AM18" s="21">
        <v>2143.9</v>
      </c>
      <c r="AN18" s="20">
        <v>1965.1</v>
      </c>
      <c r="AO18" s="20">
        <f t="shared" si="13"/>
        <v>91.66005877139791</v>
      </c>
      <c r="AP18" s="21"/>
      <c r="AQ18" s="20"/>
      <c r="AR18" s="20" t="e">
        <f t="shared" si="14"/>
        <v>#DIV/0!</v>
      </c>
      <c r="AS18" s="23">
        <v>11656.8</v>
      </c>
      <c r="AT18" s="23">
        <v>7685.9</v>
      </c>
      <c r="AU18" s="23">
        <f t="shared" si="15"/>
        <v>65.93490494818475</v>
      </c>
      <c r="AV18" s="25">
        <v>2218.9</v>
      </c>
      <c r="AW18" s="23">
        <v>1038.9</v>
      </c>
      <c r="AX18" s="23">
        <f t="shared" si="16"/>
        <v>46.82049664248051</v>
      </c>
      <c r="AY18" s="24">
        <v>2216.9</v>
      </c>
      <c r="AZ18" s="23">
        <v>1038.9</v>
      </c>
      <c r="BA18" s="23">
        <f t="shared" si="1"/>
        <v>46.86273625332672</v>
      </c>
      <c r="BB18" s="23">
        <v>6055.5</v>
      </c>
      <c r="BC18" s="23">
        <v>4096.3</v>
      </c>
      <c r="BD18" s="23">
        <f t="shared" si="17"/>
        <v>67.64594170588721</v>
      </c>
      <c r="BE18" s="24">
        <v>2057</v>
      </c>
      <c r="BF18" s="23">
        <v>1508</v>
      </c>
      <c r="BG18" s="23">
        <f t="shared" si="18"/>
        <v>73.31064657267866</v>
      </c>
      <c r="BH18" s="24">
        <v>1077.8</v>
      </c>
      <c r="BI18" s="23">
        <v>911.2</v>
      </c>
      <c r="BJ18" s="23">
        <f t="shared" si="19"/>
        <v>84.54258675078864</v>
      </c>
      <c r="BK18" s="23">
        <f t="shared" si="20"/>
        <v>486.89999999999964</v>
      </c>
      <c r="BL18" s="23">
        <f t="shared" si="2"/>
        <v>525.7000000000007</v>
      </c>
      <c r="BM18" s="23">
        <f t="shared" si="21"/>
        <v>107.96878209077863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5579.1</v>
      </c>
      <c r="D19" s="20">
        <f t="shared" si="4"/>
        <v>5712.5</v>
      </c>
      <c r="E19" s="20">
        <f t="shared" si="5"/>
        <v>102.39106665949704</v>
      </c>
      <c r="F19" s="21">
        <v>1016.1</v>
      </c>
      <c r="G19" s="20">
        <v>1259.7</v>
      </c>
      <c r="H19" s="20">
        <f t="shared" si="6"/>
        <v>123.97401830528491</v>
      </c>
      <c r="I19" s="21">
        <v>11</v>
      </c>
      <c r="J19" s="20">
        <v>6.1</v>
      </c>
      <c r="K19" s="20">
        <f t="shared" si="0"/>
        <v>55.45454545454545</v>
      </c>
      <c r="L19" s="27">
        <v>5</v>
      </c>
      <c r="M19" s="20">
        <v>7.5</v>
      </c>
      <c r="N19" s="20">
        <f t="shared" si="7"/>
        <v>150</v>
      </c>
      <c r="O19" s="27">
        <v>40</v>
      </c>
      <c r="P19" s="20">
        <v>28.4</v>
      </c>
      <c r="Q19" s="20">
        <f t="shared" si="8"/>
        <v>71</v>
      </c>
      <c r="R19" s="27">
        <v>142</v>
      </c>
      <c r="S19" s="20">
        <v>114.9</v>
      </c>
      <c r="T19" s="20">
        <f t="shared" si="22"/>
        <v>80.91549295774648</v>
      </c>
      <c r="U19" s="20"/>
      <c r="V19" s="20"/>
      <c r="W19" s="20" t="e">
        <f t="shared" si="9"/>
        <v>#DIV/0!</v>
      </c>
      <c r="X19" s="27">
        <v>129</v>
      </c>
      <c r="Y19" s="20">
        <v>239.5</v>
      </c>
      <c r="Z19" s="20">
        <f t="shared" si="10"/>
        <v>185.65891472868216</v>
      </c>
      <c r="AA19" s="27">
        <v>12</v>
      </c>
      <c r="AB19" s="20">
        <v>7.9</v>
      </c>
      <c r="AC19" s="20">
        <f t="shared" si="23"/>
        <v>65.83333333333333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4563</v>
      </c>
      <c r="AK19" s="20">
        <v>4452.8</v>
      </c>
      <c r="AL19" s="20">
        <f t="shared" si="12"/>
        <v>97.58492220030682</v>
      </c>
      <c r="AM19" s="21">
        <v>884.2</v>
      </c>
      <c r="AN19" s="20">
        <v>810.5</v>
      </c>
      <c r="AO19" s="20">
        <f t="shared" si="13"/>
        <v>91.66478172359194</v>
      </c>
      <c r="AP19" s="21"/>
      <c r="AQ19" s="20"/>
      <c r="AR19" s="20" t="e">
        <f t="shared" si="14"/>
        <v>#DIV/0!</v>
      </c>
      <c r="AS19" s="23">
        <v>5616.4</v>
      </c>
      <c r="AT19" s="23">
        <v>5287.7</v>
      </c>
      <c r="AU19" s="23">
        <f t="shared" si="15"/>
        <v>94.14749661705008</v>
      </c>
      <c r="AV19" s="25">
        <v>1006.1</v>
      </c>
      <c r="AW19" s="23">
        <v>845.5</v>
      </c>
      <c r="AX19" s="23">
        <f t="shared" si="16"/>
        <v>84.03737203061326</v>
      </c>
      <c r="AY19" s="24">
        <v>1004.1</v>
      </c>
      <c r="AZ19" s="23">
        <v>845.5</v>
      </c>
      <c r="BA19" s="23">
        <f t="shared" si="1"/>
        <v>84.2047604820237</v>
      </c>
      <c r="BB19" s="23">
        <v>2712.4</v>
      </c>
      <c r="BC19" s="23">
        <v>2643.2</v>
      </c>
      <c r="BD19" s="23">
        <f t="shared" si="17"/>
        <v>97.44875387111045</v>
      </c>
      <c r="BE19" s="24">
        <v>1069.8</v>
      </c>
      <c r="BF19" s="23">
        <v>1043.6</v>
      </c>
      <c r="BG19" s="23">
        <f t="shared" si="18"/>
        <v>97.55094410170125</v>
      </c>
      <c r="BH19" s="24">
        <v>704.4</v>
      </c>
      <c r="BI19" s="23">
        <v>678.4</v>
      </c>
      <c r="BJ19" s="23">
        <f t="shared" si="19"/>
        <v>96.30891538898354</v>
      </c>
      <c r="BK19" s="23">
        <f t="shared" si="20"/>
        <v>37.29999999999927</v>
      </c>
      <c r="BL19" s="23">
        <f t="shared" si="2"/>
        <v>424.8000000000002</v>
      </c>
      <c r="BM19" s="23">
        <f t="shared" si="21"/>
        <v>1138.8739946380924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189561</v>
      </c>
      <c r="D20" s="20">
        <f t="shared" si="4"/>
        <v>108952.3</v>
      </c>
      <c r="E20" s="22">
        <f>D20/C20*100</f>
        <v>57.47611586771541</v>
      </c>
      <c r="F20" s="22">
        <f>SUM(F10:F19)</f>
        <v>21214.199999999997</v>
      </c>
      <c r="G20" s="22">
        <f>SUM(G10:G19)</f>
        <v>22193.7</v>
      </c>
      <c r="H20" s="22">
        <f>G20/F20*100</f>
        <v>104.61719037248638</v>
      </c>
      <c r="I20" s="22">
        <f>SUM(I10:I19)</f>
        <v>1556.5</v>
      </c>
      <c r="J20" s="22">
        <f>SUM(J10:J19)</f>
        <v>1683.8000000000002</v>
      </c>
      <c r="K20" s="20">
        <f t="shared" si="0"/>
        <v>108.17860584645038</v>
      </c>
      <c r="L20" s="22">
        <f>SUM(L10:L19)</f>
        <v>38.5</v>
      </c>
      <c r="M20" s="22">
        <f>SUM(M10:M19)</f>
        <v>88.7</v>
      </c>
      <c r="N20" s="22">
        <f>M20/L20*100</f>
        <v>230.38961038961043</v>
      </c>
      <c r="O20" s="22">
        <f>SUM(O10:O19)</f>
        <v>1502</v>
      </c>
      <c r="P20" s="22">
        <f>SUM(P10:P19)</f>
        <v>1231.6000000000001</v>
      </c>
      <c r="Q20" s="22">
        <f>P20/O20*100</f>
        <v>81.99733688415446</v>
      </c>
      <c r="R20" s="22">
        <f>SUM(R10:R19)</f>
        <v>4898.5</v>
      </c>
      <c r="S20" s="22">
        <f>SUM(S10:S19)</f>
        <v>3678.3000000000006</v>
      </c>
      <c r="T20" s="22">
        <f>S20/R20*100</f>
        <v>75.09033377564562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1252</v>
      </c>
      <c r="Y20" s="22">
        <f>SUM(Y10:Y19)</f>
        <v>1934</v>
      </c>
      <c r="Z20" s="20">
        <f t="shared" si="10"/>
        <v>154.47284345047922</v>
      </c>
      <c r="AA20" s="22">
        <f>SUM(AA10:AA19)</f>
        <v>154.3</v>
      </c>
      <c r="AB20" s="22">
        <f>SUM(AB10:AB19)</f>
        <v>179.6</v>
      </c>
      <c r="AC20" s="20">
        <f t="shared" si="23"/>
        <v>116.39662994167206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168346.79999999996</v>
      </c>
      <c r="AK20" s="22">
        <f>SUM(AK10:AK19)</f>
        <v>86758.6</v>
      </c>
      <c r="AL20" s="22">
        <f>AK20/AJ20*100</f>
        <v>51.53563952507564</v>
      </c>
      <c r="AM20" s="22">
        <f>SUM(AM10:AM19)</f>
        <v>22533.000000000004</v>
      </c>
      <c r="AN20" s="22">
        <f>SUM(AN10:AN19)</f>
        <v>20654.1</v>
      </c>
      <c r="AO20" s="22">
        <f>AN20/AM20*100</f>
        <v>91.66156304087336</v>
      </c>
      <c r="AP20" s="22">
        <f>SUM(AP10:AP19)</f>
        <v>1009.3</v>
      </c>
      <c r="AQ20" s="22">
        <f>SUM(AQ10:AQ19)</f>
        <v>1009.3</v>
      </c>
      <c r="AR20" s="22">
        <f>AQ20/AP20*100</f>
        <v>100</v>
      </c>
      <c r="AS20" s="26">
        <f>SUM(AS10:AS19)</f>
        <v>194191.69999999998</v>
      </c>
      <c r="AT20" s="26">
        <f>SUM(AT10:AT19)</f>
        <v>101607.3</v>
      </c>
      <c r="AU20" s="26">
        <f>(AT20/AS20)*100</f>
        <v>52.32319403970407</v>
      </c>
      <c r="AV20" s="26">
        <f>SUM(AV10:AV19)</f>
        <v>15354.300000000001</v>
      </c>
      <c r="AW20" s="26">
        <f>SUM(AW10:AW19)</f>
        <v>10636.4</v>
      </c>
      <c r="AX20" s="26">
        <f>AW20/AV20*100</f>
        <v>69.2731026487694</v>
      </c>
      <c r="AY20" s="26">
        <f>SUM(AY10:AY19)</f>
        <v>15207.500000000002</v>
      </c>
      <c r="AZ20" s="26">
        <f>SUM(AZ10:AZ19)</f>
        <v>10507.6</v>
      </c>
      <c r="BA20" s="26">
        <f t="shared" si="1"/>
        <v>69.09485451257602</v>
      </c>
      <c r="BB20" s="26">
        <f>SUM(BB10:BB19)</f>
        <v>51658.100000000006</v>
      </c>
      <c r="BC20" s="26">
        <f>SUM(BC10:BC19)</f>
        <v>36771.6</v>
      </c>
      <c r="BD20" s="26">
        <f>BC20/BB20*100</f>
        <v>71.18264125083964</v>
      </c>
      <c r="BE20" s="26">
        <f>SUM(BE10:BE19)</f>
        <v>113448.1</v>
      </c>
      <c r="BF20" s="26">
        <f>SUM(BF10:BF19)</f>
        <v>43185.6</v>
      </c>
      <c r="BG20" s="26">
        <f>BF20/BE20*100</f>
        <v>38.06639335519942</v>
      </c>
      <c r="BH20" s="26">
        <f>SUM(BH10:BH19)</f>
        <v>11167.199999999999</v>
      </c>
      <c r="BI20" s="26">
        <f>SUM(BI10:BI19)</f>
        <v>9364.699999999999</v>
      </c>
      <c r="BJ20" s="26">
        <f>BI20/BH20*100</f>
        <v>83.85897986961817</v>
      </c>
      <c r="BK20" s="22">
        <f>AS20-C20</f>
        <v>4630.6999999999825</v>
      </c>
      <c r="BL20" s="26">
        <f>SUM(BL10:BL19)</f>
        <v>7344.900000000006</v>
      </c>
      <c r="BM20" s="26">
        <f>BL20/BK20*100</f>
        <v>158.61316863541222</v>
      </c>
      <c r="BN20" s="8"/>
      <c r="BO20" s="9"/>
    </row>
    <row r="21" spans="3:65" ht="14.2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4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4.2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HP</cp:lastModifiedBy>
  <cp:lastPrinted>2021-06-09T07:37:53Z</cp:lastPrinted>
  <dcterms:created xsi:type="dcterms:W3CDTF">2013-04-03T10:22:22Z</dcterms:created>
  <dcterms:modified xsi:type="dcterms:W3CDTF">2021-12-07T08:21:50Z</dcterms:modified>
  <cp:category/>
  <cp:version/>
  <cp:contentType/>
  <cp:contentStatus/>
</cp:coreProperties>
</file>