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<sst xmlns="http://schemas.openxmlformats.org/spreadsheetml/2006/main" count="104" uniqueCount="41">
  <si>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</si>
  <si>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</si>
  <si>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</si>
  <si>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</si>
  <si>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</si>
  <si>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</si>
  <si>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</si>
  <si>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</si>
  <si>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</si>
  <si>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</si>
  <si>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</si>
  <si>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</si>
  <si>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</si>
  <si>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</si>
  <si>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</si>
  <si>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</si>
  <si>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</si>
  <si>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</si>
  <si>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</si>
  <si>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</si>
  <si>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</si>
  <si>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</si>
  <si>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</si>
  <si>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</si>
  <si>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</si>
  <si>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</si>
  <si>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</si>
  <si>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</si>
  <si>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</si>
  <si>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</si>
  <si>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</si>
  <si>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</si>
  <si>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</si>
  <si>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</si>
  <si>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</si>
  <si>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</si>
  <si>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</si>
  <si>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</si>
  <si>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</si>
  <si>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</si>
  <si>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января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</si>
</sst>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7">
      <pane xSplit="2" topLeftCell="C1" activePane="topRight" state="frozen"/>
      <selection pane="topLeft" activeCell="A1" sqref="A1"/>
      <selection pane="topRight" activeCell="BL10" sqref="BL1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8172.4</v>
      </c>
      <c r="D10" s="20">
        <f>G10+AK10</f>
        <v>7929.299999999999</v>
      </c>
      <c r="E10" s="20">
        <f>D10/C10*100</f>
        <v>97.02535362928883</v>
      </c>
      <c r="F10" s="21">
        <v>1528.2</v>
      </c>
      <c r="G10" s="20">
        <v>1681.1</v>
      </c>
      <c r="H10" s="20">
        <f>G10/F10*100</f>
        <v>110.00523491689569</v>
      </c>
      <c r="I10" s="21">
        <v>38</v>
      </c>
      <c r="J10" s="20">
        <v>47.6</v>
      </c>
      <c r="K10" s="20">
        <f aca="true" t="shared" si="0" ref="K10:K20">J10/I10*100</f>
        <v>125.26315789473685</v>
      </c>
      <c r="L10" s="27"/>
      <c r="M10" s="20"/>
      <c r="N10" s="20" t="e">
        <f>M10/L10*100</f>
        <v>#DIV/0!</v>
      </c>
      <c r="O10" s="27">
        <v>105</v>
      </c>
      <c r="P10" s="20">
        <v>106.5</v>
      </c>
      <c r="Q10" s="20">
        <f>P10/O10*100</f>
        <v>101.42857142857142</v>
      </c>
      <c r="R10" s="27">
        <v>399</v>
      </c>
      <c r="S10" s="20">
        <v>407.4</v>
      </c>
      <c r="T10" s="20">
        <f>S10/R10*100</f>
        <v>102.10526315789473</v>
      </c>
      <c r="U10" s="20"/>
      <c r="V10" s="20"/>
      <c r="W10" s="20" t="e">
        <f>V10/U10*100</f>
        <v>#DIV/0!</v>
      </c>
      <c r="X10" s="27">
        <v>268.5</v>
      </c>
      <c r="Y10" s="20">
        <v>315.8</v>
      </c>
      <c r="Z10" s="20">
        <f>Y10/X10*100</f>
        <v>117.61638733705773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6644.2</v>
      </c>
      <c r="AK10" s="20">
        <v>6248.2</v>
      </c>
      <c r="AL10" s="20">
        <f>AK10/AJ10*100</f>
        <v>94.03991451190512</v>
      </c>
      <c r="AM10" s="21">
        <v>2493.9</v>
      </c>
      <c r="AN10" s="20">
        <v>2493.9</v>
      </c>
      <c r="AO10" s="20">
        <f>AN10/AM10*100</f>
        <v>100</v>
      </c>
      <c r="AP10" s="21"/>
      <c r="AQ10" s="20"/>
      <c r="AR10" s="20" t="e">
        <f>AQ10/AP10*100</f>
        <v>#DIV/0!</v>
      </c>
      <c r="AS10" s="23">
        <v>8514.4</v>
      </c>
      <c r="AT10" s="23">
        <v>7311.9</v>
      </c>
      <c r="AU10" s="23">
        <f>AT10/AS10*100</f>
        <v>85.87686742459833</v>
      </c>
      <c r="AV10" s="24">
        <v>1508.4</v>
      </c>
      <c r="AW10" s="23">
        <v>1471.6</v>
      </c>
      <c r="AX10" s="23">
        <f>AW10/AV10*100</f>
        <v>97.56032882524528</v>
      </c>
      <c r="AY10" s="24">
        <v>1506.4</v>
      </c>
      <c r="AZ10" s="23">
        <v>1471.6</v>
      </c>
      <c r="BA10" s="23">
        <f aca="true" t="shared" si="1" ref="BA10:BA20">AZ10/AY10*100</f>
        <v>97.68985661178968</v>
      </c>
      <c r="BB10" s="23">
        <v>2580.5</v>
      </c>
      <c r="BC10" s="23">
        <v>2165.1</v>
      </c>
      <c r="BD10" s="23">
        <f>BC10/BB10*100</f>
        <v>83.9023445068785</v>
      </c>
      <c r="BE10" s="24">
        <v>3044.7</v>
      </c>
      <c r="BF10" s="23">
        <v>2449.6</v>
      </c>
      <c r="BG10" s="23">
        <f>BF10/BE10*100</f>
        <v>80.45456038361743</v>
      </c>
      <c r="BH10" s="24">
        <v>1257.2</v>
      </c>
      <c r="BI10" s="23">
        <v>1121.9</v>
      </c>
      <c r="BJ10" s="23">
        <f>BI10/BH10*100</f>
        <v>89.23798918230989</v>
      </c>
      <c r="BK10" s="23">
        <f>C10-AS10</f>
        <v>-342</v>
      </c>
      <c r="BL10" s="23">
        <f aca="true" t="shared" si="2" ref="BL10:BL19">D10-AT10</f>
        <v>617.3999999999996</v>
      </c>
      <c r="BM10" s="23">
        <f>BL10/BK10*100</f>
        <v>-180.52631578947359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18271</v>
      </c>
      <c r="D11" s="20">
        <f aca="true" t="shared" si="4" ref="D11:D20">G11+AK11</f>
        <v>17985.4</v>
      </c>
      <c r="E11" s="20">
        <f aca="true" t="shared" si="5" ref="E11:E19">D11/C11*100</f>
        <v>98.4368671665481</v>
      </c>
      <c r="F11" s="21">
        <v>3045.8</v>
      </c>
      <c r="G11" s="20">
        <v>4991.9</v>
      </c>
      <c r="H11" s="20">
        <f aca="true" t="shared" si="6" ref="H11:H19">G11/F11*100</f>
        <v>163.89454330553548</v>
      </c>
      <c r="I11" s="21">
        <v>180</v>
      </c>
      <c r="J11" s="20">
        <v>192.5</v>
      </c>
      <c r="K11" s="20">
        <f t="shared" si="0"/>
        <v>106.94444444444444</v>
      </c>
      <c r="L11" s="27">
        <v>5.7</v>
      </c>
      <c r="M11" s="20">
        <v>5.9</v>
      </c>
      <c r="N11" s="20">
        <f aca="true" t="shared" si="7" ref="N11:N19">M11/L11*100</f>
        <v>103.50877192982458</v>
      </c>
      <c r="O11" s="27">
        <v>225</v>
      </c>
      <c r="P11" s="20">
        <v>242.6</v>
      </c>
      <c r="Q11" s="20">
        <f aca="true" t="shared" si="8" ref="Q11:Q19">P11/O11*100</f>
        <v>107.82222222222222</v>
      </c>
      <c r="R11" s="27">
        <v>514.3</v>
      </c>
      <c r="S11" s="20">
        <v>554.8</v>
      </c>
      <c r="T11" s="20">
        <f>S11/R11*100</f>
        <v>107.87478125607622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>
        <v>109.3</v>
      </c>
      <c r="Z11" s="20">
        <f aca="true" t="shared" si="10" ref="Z11:Z21">Y11/X11*100</f>
        <v>115.05263157894736</v>
      </c>
      <c r="AA11" s="27">
        <v>40</v>
      </c>
      <c r="AB11" s="20">
        <v>48.6</v>
      </c>
      <c r="AC11" s="20">
        <f>AB11/AA11*100</f>
        <v>121.50000000000001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15225.2</v>
      </c>
      <c r="AK11" s="20">
        <v>12993.5</v>
      </c>
      <c r="AL11" s="20">
        <f aca="true" t="shared" si="12" ref="AL11:AL19">AK11/AJ11*100</f>
        <v>85.34206447205948</v>
      </c>
      <c r="AM11" s="21">
        <v>3027.7</v>
      </c>
      <c r="AN11" s="20">
        <v>3027.7</v>
      </c>
      <c r="AO11" s="20">
        <f aca="true" t="shared" si="13" ref="AO11:AO19">AN11/AM11*100</f>
        <v>100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18292.9</v>
      </c>
      <c r="AT11" s="23">
        <v>15503.9</v>
      </c>
      <c r="AU11" s="23">
        <f aca="true" t="shared" si="15" ref="AU11:AU19">AT11/AS11*100</f>
        <v>84.75364759004859</v>
      </c>
      <c r="AV11" s="25">
        <v>1582.5</v>
      </c>
      <c r="AW11" s="23">
        <v>1568</v>
      </c>
      <c r="AX11" s="23">
        <f aca="true" t="shared" si="16" ref="AX11:AX19">AW11/AV11*100</f>
        <v>99.08372827804108</v>
      </c>
      <c r="AY11" s="25">
        <v>1580.5</v>
      </c>
      <c r="AZ11" s="23">
        <v>1568</v>
      </c>
      <c r="BA11" s="23">
        <f t="shared" si="1"/>
        <v>99.20911104080987</v>
      </c>
      <c r="BB11" s="23">
        <v>8372.4</v>
      </c>
      <c r="BC11" s="23">
        <v>6505.4</v>
      </c>
      <c r="BD11" s="23">
        <f aca="true" t="shared" si="17" ref="BD11:BD19">BC11/BB11*100</f>
        <v>77.70053986909369</v>
      </c>
      <c r="BE11" s="24">
        <v>5695.3</v>
      </c>
      <c r="BF11" s="23">
        <v>4788.7</v>
      </c>
      <c r="BG11" s="23">
        <f aca="true" t="shared" si="18" ref="BG11:BG19">BF11/BE11*100</f>
        <v>84.08161115305603</v>
      </c>
      <c r="BH11" s="24">
        <v>1775.6</v>
      </c>
      <c r="BI11" s="23">
        <v>1775.6</v>
      </c>
      <c r="BJ11" s="23">
        <f aca="true" t="shared" si="19" ref="BJ11:BJ19">BI11/BH11*100</f>
        <v>100</v>
      </c>
      <c r="BK11" s="23">
        <f aca="true" t="shared" si="20" ref="BK11:BK20">C11-AS11</f>
        <v>-21.900000000001455</v>
      </c>
      <c r="BL11" s="23">
        <f t="shared" si="2"/>
        <v>2481.500000000002</v>
      </c>
      <c r="BM11" s="23">
        <f aca="true" t="shared" si="21" ref="BM11:BM19">BL11/BK11*100</f>
        <v>-11331.050228309758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30129.6</v>
      </c>
      <c r="D12" s="20">
        <f t="shared" si="4"/>
        <v>30985.2</v>
      </c>
      <c r="E12" s="20">
        <f t="shared" si="5"/>
        <v>102.83973235622112</v>
      </c>
      <c r="F12" s="21">
        <v>1205.3</v>
      </c>
      <c r="G12" s="20">
        <v>2061.3</v>
      </c>
      <c r="H12" s="20">
        <f t="shared" si="6"/>
        <v>171.01966315440143</v>
      </c>
      <c r="I12" s="21">
        <v>43</v>
      </c>
      <c r="J12" s="20">
        <v>60.5</v>
      </c>
      <c r="K12" s="20">
        <f t="shared" si="0"/>
        <v>140.69767441860466</v>
      </c>
      <c r="L12" s="27"/>
      <c r="M12" s="20"/>
      <c r="N12" s="20" t="e">
        <f t="shared" si="7"/>
        <v>#DIV/0!</v>
      </c>
      <c r="O12" s="27">
        <v>55.7</v>
      </c>
      <c r="P12" s="20">
        <v>65.8</v>
      </c>
      <c r="Q12" s="20">
        <f t="shared" si="8"/>
        <v>118.13285457809695</v>
      </c>
      <c r="R12" s="28">
        <v>286</v>
      </c>
      <c r="S12" s="20">
        <v>298.1</v>
      </c>
      <c r="T12" s="20">
        <f aca="true" t="shared" si="22" ref="T12:T19">S12/R12*100</f>
        <v>104.23076923076924</v>
      </c>
      <c r="U12" s="20"/>
      <c r="V12" s="20"/>
      <c r="W12" s="20" t="e">
        <f t="shared" si="9"/>
        <v>#DIV/0!</v>
      </c>
      <c r="X12" s="27">
        <v>97</v>
      </c>
      <c r="Y12" s="20">
        <v>137.6</v>
      </c>
      <c r="Z12" s="20">
        <f t="shared" si="10"/>
        <v>141.85567010309276</v>
      </c>
      <c r="AA12" s="27">
        <v>21</v>
      </c>
      <c r="AB12" s="20">
        <v>21.8</v>
      </c>
      <c r="AC12" s="20">
        <f aca="true" t="shared" si="23" ref="AC12:AC20">AB12/AA12*100</f>
        <v>103.80952380952382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28924.3</v>
      </c>
      <c r="AK12" s="20">
        <v>28923.9</v>
      </c>
      <c r="AL12" s="20">
        <f t="shared" si="12"/>
        <v>99.99861707975649</v>
      </c>
      <c r="AM12" s="21">
        <v>1461.9</v>
      </c>
      <c r="AN12" s="20">
        <v>1461.9</v>
      </c>
      <c r="AO12" s="20">
        <f t="shared" si="13"/>
        <v>100</v>
      </c>
      <c r="AP12" s="21">
        <v>485.9</v>
      </c>
      <c r="AQ12" s="20">
        <v>485.9</v>
      </c>
      <c r="AR12" s="20">
        <f t="shared" si="14"/>
        <v>100</v>
      </c>
      <c r="AS12" s="23">
        <v>30263.3</v>
      </c>
      <c r="AT12" s="23">
        <v>30238.9</v>
      </c>
      <c r="AU12" s="23">
        <f t="shared" si="15"/>
        <v>99.91937429163377</v>
      </c>
      <c r="AV12" s="25">
        <v>1230.7</v>
      </c>
      <c r="AW12" s="23">
        <v>1227.7</v>
      </c>
      <c r="AX12" s="23">
        <f t="shared" si="16"/>
        <v>99.7562362882912</v>
      </c>
      <c r="AY12" s="24">
        <v>1228.7</v>
      </c>
      <c r="AZ12" s="23">
        <v>1227.7</v>
      </c>
      <c r="BA12" s="23">
        <f t="shared" si="1"/>
        <v>99.91861316838936</v>
      </c>
      <c r="BB12" s="23">
        <v>4099.9</v>
      </c>
      <c r="BC12" s="23">
        <v>4079.3</v>
      </c>
      <c r="BD12" s="23">
        <f t="shared" si="17"/>
        <v>99.49754872070051</v>
      </c>
      <c r="BE12" s="24">
        <v>23697.8</v>
      </c>
      <c r="BF12" s="23">
        <v>23697.1</v>
      </c>
      <c r="BG12" s="23">
        <f t="shared" si="18"/>
        <v>99.99704613930408</v>
      </c>
      <c r="BH12" s="24">
        <v>1113.2</v>
      </c>
      <c r="BI12" s="23">
        <v>1113.1</v>
      </c>
      <c r="BJ12" s="23">
        <f t="shared" si="19"/>
        <v>99.99101688825007</v>
      </c>
      <c r="BK12" s="23">
        <f t="shared" si="20"/>
        <v>-133.70000000000073</v>
      </c>
      <c r="BL12" s="23">
        <f t="shared" si="2"/>
        <v>746.2999999999993</v>
      </c>
      <c r="BM12" s="23">
        <f t="shared" si="21"/>
        <v>-558.1899775617018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14929.800000000001</v>
      </c>
      <c r="D13" s="20">
        <f t="shared" si="4"/>
        <v>15596.4</v>
      </c>
      <c r="E13" s="20">
        <f t="shared" si="5"/>
        <v>104.46489571193183</v>
      </c>
      <c r="F13" s="21">
        <v>2391.6</v>
      </c>
      <c r="G13" s="20">
        <v>3089</v>
      </c>
      <c r="H13" s="20">
        <f t="shared" si="6"/>
        <v>129.16039471483526</v>
      </c>
      <c r="I13" s="21">
        <v>34</v>
      </c>
      <c r="J13" s="20">
        <v>45.2</v>
      </c>
      <c r="K13" s="20">
        <f t="shared" si="0"/>
        <v>132.94117647058826</v>
      </c>
      <c r="L13" s="27">
        <v>45.7</v>
      </c>
      <c r="M13" s="20">
        <v>45.7</v>
      </c>
      <c r="N13" s="20">
        <f t="shared" si="7"/>
        <v>100</v>
      </c>
      <c r="O13" s="27">
        <v>73</v>
      </c>
      <c r="P13" s="20">
        <v>61</v>
      </c>
      <c r="Q13" s="20">
        <f t="shared" si="8"/>
        <v>83.56164383561644</v>
      </c>
      <c r="R13" s="27">
        <v>353.8</v>
      </c>
      <c r="S13" s="20">
        <v>368.7</v>
      </c>
      <c r="T13" s="20">
        <f t="shared" si="22"/>
        <v>104.21141888072356</v>
      </c>
      <c r="U13" s="20"/>
      <c r="V13" s="20"/>
      <c r="W13" s="20" t="e">
        <f t="shared" si="9"/>
        <v>#DIV/0!</v>
      </c>
      <c r="X13" s="27">
        <v>85</v>
      </c>
      <c r="Y13" s="20">
        <v>85.2</v>
      </c>
      <c r="Z13" s="20">
        <f t="shared" si="10"/>
        <v>100.23529411764707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12538.2</v>
      </c>
      <c r="AK13" s="20">
        <v>12507.4</v>
      </c>
      <c r="AL13" s="20">
        <f t="shared" si="12"/>
        <v>99.75435070424781</v>
      </c>
      <c r="AM13" s="21">
        <v>1645.1</v>
      </c>
      <c r="AN13" s="20">
        <v>1645.1</v>
      </c>
      <c r="AO13" s="20">
        <f t="shared" si="13"/>
        <v>100</v>
      </c>
      <c r="AP13" s="21"/>
      <c r="AQ13" s="20"/>
      <c r="AR13" s="20" t="e">
        <f t="shared" si="14"/>
        <v>#DIV/0!</v>
      </c>
      <c r="AS13" s="23">
        <v>15280.8</v>
      </c>
      <c r="AT13" s="23">
        <v>15202.4</v>
      </c>
      <c r="AU13" s="23">
        <f t="shared" si="15"/>
        <v>99.48693785665672</v>
      </c>
      <c r="AV13" s="25">
        <v>1113.3</v>
      </c>
      <c r="AW13" s="23">
        <v>1110.2</v>
      </c>
      <c r="AX13" s="23">
        <f t="shared" si="16"/>
        <v>99.72154854935778</v>
      </c>
      <c r="AY13" s="25">
        <v>1111.3</v>
      </c>
      <c r="AZ13" s="23">
        <v>1110.2</v>
      </c>
      <c r="BA13" s="23">
        <f t="shared" si="1"/>
        <v>99.9010168271394</v>
      </c>
      <c r="BB13" s="23">
        <v>6943.8</v>
      </c>
      <c r="BC13" s="23">
        <v>6884.1</v>
      </c>
      <c r="BD13" s="23">
        <f t="shared" si="17"/>
        <v>99.14024021429188</v>
      </c>
      <c r="BE13" s="24">
        <v>5879.5</v>
      </c>
      <c r="BF13" s="23">
        <v>5866.8</v>
      </c>
      <c r="BG13" s="23">
        <f t="shared" si="18"/>
        <v>99.78399523769028</v>
      </c>
      <c r="BH13" s="24">
        <v>1240.5</v>
      </c>
      <c r="BI13" s="23">
        <v>1237.6</v>
      </c>
      <c r="BJ13" s="23">
        <f t="shared" si="19"/>
        <v>99.76622329705764</v>
      </c>
      <c r="BK13" s="23">
        <f t="shared" si="20"/>
        <v>-350.9999999999982</v>
      </c>
      <c r="BL13" s="23">
        <f t="shared" si="2"/>
        <v>394</v>
      </c>
      <c r="BM13" s="23">
        <f>BL13/BK13*100</f>
        <v>-112.25071225071284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76334.6</v>
      </c>
      <c r="D14" s="20">
        <f t="shared" si="4"/>
        <v>64387.1</v>
      </c>
      <c r="E14" s="20">
        <f t="shared" si="5"/>
        <v>84.34851299410752</v>
      </c>
      <c r="F14" s="21">
        <v>5786.5</v>
      </c>
      <c r="G14" s="20">
        <v>7003.6</v>
      </c>
      <c r="H14" s="20">
        <f t="shared" si="6"/>
        <v>121.03343990322301</v>
      </c>
      <c r="I14" s="21">
        <v>1217.7</v>
      </c>
      <c r="J14" s="20">
        <v>1472.9</v>
      </c>
      <c r="K14" s="20">
        <f t="shared" si="0"/>
        <v>120.95754290876242</v>
      </c>
      <c r="L14" s="27">
        <v>1.3</v>
      </c>
      <c r="M14" s="20">
        <v>1.4</v>
      </c>
      <c r="N14" s="20">
        <f t="shared" si="7"/>
        <v>107.6923076923077</v>
      </c>
      <c r="O14" s="27">
        <v>845</v>
      </c>
      <c r="P14" s="20">
        <v>887.2</v>
      </c>
      <c r="Q14" s="20">
        <f t="shared" si="8"/>
        <v>104.9940828402367</v>
      </c>
      <c r="R14" s="27">
        <v>1131</v>
      </c>
      <c r="S14" s="20">
        <v>1164</v>
      </c>
      <c r="T14" s="20">
        <f t="shared" si="22"/>
        <v>102.91777188328912</v>
      </c>
      <c r="U14" s="20"/>
      <c r="V14" s="20"/>
      <c r="W14" s="20" t="e">
        <f t="shared" si="9"/>
        <v>#DIV/0!</v>
      </c>
      <c r="X14" s="27">
        <v>160</v>
      </c>
      <c r="Y14" s="20">
        <v>160.9</v>
      </c>
      <c r="Z14" s="20">
        <f t="shared" si="10"/>
        <v>100.5625</v>
      </c>
      <c r="AA14" s="27">
        <v>9</v>
      </c>
      <c r="AB14" s="20">
        <v>9</v>
      </c>
      <c r="AC14" s="20">
        <f t="shared" si="23"/>
        <v>100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70548.1</v>
      </c>
      <c r="AK14" s="20">
        <v>57383.5</v>
      </c>
      <c r="AL14" s="20">
        <f t="shared" si="12"/>
        <v>81.33953997343656</v>
      </c>
      <c r="AM14" s="21">
        <v>6113.6</v>
      </c>
      <c r="AN14" s="20">
        <v>6113.6</v>
      </c>
      <c r="AO14" s="20">
        <f t="shared" si="13"/>
        <v>100</v>
      </c>
      <c r="AP14" s="21"/>
      <c r="AQ14" s="20"/>
      <c r="AR14" s="20" t="e">
        <f t="shared" si="14"/>
        <v>#DIV/0!</v>
      </c>
      <c r="AS14" s="23">
        <v>77867.4</v>
      </c>
      <c r="AT14" s="23">
        <v>64017.9</v>
      </c>
      <c r="AU14" s="23">
        <f t="shared" si="15"/>
        <v>82.21399455998275</v>
      </c>
      <c r="AV14" s="25">
        <v>2453.9</v>
      </c>
      <c r="AW14" s="23">
        <v>2440.9</v>
      </c>
      <c r="AX14" s="23">
        <f t="shared" si="16"/>
        <v>99.47023106076041</v>
      </c>
      <c r="AY14" s="24">
        <v>2348.5</v>
      </c>
      <c r="AZ14" s="23">
        <v>2335.5</v>
      </c>
      <c r="BA14" s="23">
        <f t="shared" si="1"/>
        <v>99.4464551841601</v>
      </c>
      <c r="BB14" s="23">
        <v>10919.4</v>
      </c>
      <c r="BC14" s="23">
        <v>10880.8</v>
      </c>
      <c r="BD14" s="23">
        <f t="shared" si="17"/>
        <v>99.64650072348297</v>
      </c>
      <c r="BE14" s="24">
        <v>63054.6</v>
      </c>
      <c r="BF14" s="23">
        <v>49258.7</v>
      </c>
      <c r="BG14" s="23">
        <f t="shared" si="18"/>
        <v>78.12070808473925</v>
      </c>
      <c r="BH14" s="24">
        <v>1212.5</v>
      </c>
      <c r="BI14" s="23">
        <v>1210.5</v>
      </c>
      <c r="BJ14" s="23">
        <f t="shared" si="19"/>
        <v>99.83505154639175</v>
      </c>
      <c r="BK14" s="23">
        <f t="shared" si="20"/>
        <v>-1532.7999999999884</v>
      </c>
      <c r="BL14" s="23">
        <f t="shared" si="2"/>
        <v>369.1999999999971</v>
      </c>
      <c r="BM14" s="23">
        <f t="shared" si="21"/>
        <v>-24.086638830897698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8720.1</v>
      </c>
      <c r="D15" s="20">
        <f t="shared" si="4"/>
        <v>8780.9</v>
      </c>
      <c r="E15" s="20">
        <f t="shared" si="5"/>
        <v>100.69723971055377</v>
      </c>
      <c r="F15" s="21">
        <v>1713.3</v>
      </c>
      <c r="G15" s="20">
        <v>1774.1</v>
      </c>
      <c r="H15" s="20">
        <f t="shared" si="6"/>
        <v>103.5487071732913</v>
      </c>
      <c r="I15" s="21">
        <v>34</v>
      </c>
      <c r="J15" s="20">
        <v>39</v>
      </c>
      <c r="K15" s="20">
        <f t="shared" si="0"/>
        <v>114.70588235294117</v>
      </c>
      <c r="L15" s="27">
        <v>17.9</v>
      </c>
      <c r="M15" s="20">
        <v>17.9</v>
      </c>
      <c r="N15" s="20">
        <f t="shared" si="7"/>
        <v>100</v>
      </c>
      <c r="O15" s="27">
        <v>63</v>
      </c>
      <c r="P15" s="20">
        <v>57.1</v>
      </c>
      <c r="Q15" s="20">
        <f t="shared" si="8"/>
        <v>90.63492063492063</v>
      </c>
      <c r="R15" s="27">
        <v>371.5</v>
      </c>
      <c r="S15" s="20">
        <v>371.3</v>
      </c>
      <c r="T15" s="20">
        <f t="shared" si="22"/>
        <v>99.94616419919247</v>
      </c>
      <c r="U15" s="20"/>
      <c r="V15" s="20"/>
      <c r="W15" s="20" t="e">
        <f t="shared" si="9"/>
        <v>#DIV/0!</v>
      </c>
      <c r="X15" s="27">
        <v>393</v>
      </c>
      <c r="Y15" s="20">
        <v>389.8</v>
      </c>
      <c r="Z15" s="20">
        <f t="shared" si="10"/>
        <v>99.18575063613233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7006.8</v>
      </c>
      <c r="AK15" s="20">
        <v>7006.8</v>
      </c>
      <c r="AL15" s="20">
        <f t="shared" si="12"/>
        <v>100</v>
      </c>
      <c r="AM15" s="21">
        <v>1809.6</v>
      </c>
      <c r="AN15" s="20">
        <v>1809.6</v>
      </c>
      <c r="AO15" s="20">
        <f t="shared" si="13"/>
        <v>100</v>
      </c>
      <c r="AP15" s="21"/>
      <c r="AQ15" s="20"/>
      <c r="AR15" s="20" t="e">
        <f t="shared" si="14"/>
        <v>#DIV/0!</v>
      </c>
      <c r="AS15" s="23">
        <v>9169.8</v>
      </c>
      <c r="AT15" s="23">
        <v>8772.8</v>
      </c>
      <c r="AU15" s="23">
        <f t="shared" si="15"/>
        <v>95.6705707867129</v>
      </c>
      <c r="AV15" s="25">
        <v>1425.9</v>
      </c>
      <c r="AW15" s="23">
        <v>1420.8</v>
      </c>
      <c r="AX15" s="23">
        <f t="shared" si="16"/>
        <v>99.64233115926781</v>
      </c>
      <c r="AY15" s="24">
        <v>1423.9</v>
      </c>
      <c r="AZ15" s="23">
        <v>1420.8</v>
      </c>
      <c r="BA15" s="23">
        <f t="shared" si="1"/>
        <v>99.78228808202823</v>
      </c>
      <c r="BB15" s="23">
        <v>5415.5</v>
      </c>
      <c r="BC15" s="23">
        <v>5148.3</v>
      </c>
      <c r="BD15" s="23">
        <f t="shared" si="17"/>
        <v>95.06601421844705</v>
      </c>
      <c r="BE15" s="24">
        <v>1243.3</v>
      </c>
      <c r="BF15" s="23">
        <v>1123.6</v>
      </c>
      <c r="BG15" s="23">
        <f t="shared" si="18"/>
        <v>90.37239604278935</v>
      </c>
      <c r="BH15" s="24">
        <v>981.5</v>
      </c>
      <c r="BI15" s="23">
        <v>976.5</v>
      </c>
      <c r="BJ15" s="23">
        <f t="shared" si="19"/>
        <v>99.49057564951605</v>
      </c>
      <c r="BK15" s="23">
        <f t="shared" si="20"/>
        <v>-449.6999999999989</v>
      </c>
      <c r="BL15" s="23">
        <f t="shared" si="2"/>
        <v>8.100000000000364</v>
      </c>
      <c r="BM15" s="23">
        <f t="shared" si="21"/>
        <v>-1.8012008005337743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11203.699999999999</v>
      </c>
      <c r="D16" s="20">
        <f t="shared" si="4"/>
        <v>11575.9</v>
      </c>
      <c r="E16" s="20">
        <f t="shared" si="5"/>
        <v>103.32211680069977</v>
      </c>
      <c r="F16" s="21">
        <v>1953.8</v>
      </c>
      <c r="G16" s="20">
        <v>2326</v>
      </c>
      <c r="H16" s="20">
        <f t="shared" si="6"/>
        <v>119.05005630054252</v>
      </c>
      <c r="I16" s="21">
        <v>19.5</v>
      </c>
      <c r="J16" s="20">
        <v>34.1</v>
      </c>
      <c r="K16" s="20">
        <f t="shared" si="0"/>
        <v>174.87179487179486</v>
      </c>
      <c r="L16" s="27"/>
      <c r="M16" s="20"/>
      <c r="N16" s="20" t="e">
        <f t="shared" si="7"/>
        <v>#DIV/0!</v>
      </c>
      <c r="O16" s="27">
        <v>80</v>
      </c>
      <c r="P16" s="20">
        <v>87.6</v>
      </c>
      <c r="Q16" s="20">
        <f t="shared" si="8"/>
        <v>109.5</v>
      </c>
      <c r="R16" s="27">
        <v>216.6</v>
      </c>
      <c r="S16" s="20">
        <v>280.1</v>
      </c>
      <c r="T16" s="20">
        <f t="shared" si="22"/>
        <v>129.3167128347184</v>
      </c>
      <c r="U16" s="20"/>
      <c r="V16" s="20"/>
      <c r="W16" s="20" t="e">
        <f t="shared" si="9"/>
        <v>#DIV/0!</v>
      </c>
      <c r="X16" s="27">
        <v>118</v>
      </c>
      <c r="Y16" s="20">
        <v>133.6</v>
      </c>
      <c r="Z16" s="20">
        <f t="shared" si="10"/>
        <v>113.22033898305084</v>
      </c>
      <c r="AA16" s="27">
        <v>55</v>
      </c>
      <c r="AB16" s="20">
        <v>66.3</v>
      </c>
      <c r="AC16" s="20">
        <f t="shared" si="23"/>
        <v>120.54545454545453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9249.9</v>
      </c>
      <c r="AK16" s="20">
        <v>9249.9</v>
      </c>
      <c r="AL16" s="20">
        <f t="shared" si="12"/>
        <v>100</v>
      </c>
      <c r="AM16" s="21">
        <v>1476.7</v>
      </c>
      <c r="AN16" s="20">
        <v>1476.7</v>
      </c>
      <c r="AO16" s="20">
        <f t="shared" si="13"/>
        <v>100</v>
      </c>
      <c r="AP16" s="21"/>
      <c r="AQ16" s="20"/>
      <c r="AR16" s="20" t="e">
        <f t="shared" si="14"/>
        <v>#DIV/0!</v>
      </c>
      <c r="AS16" s="23">
        <v>12251.5</v>
      </c>
      <c r="AT16" s="23">
        <v>12191.3</v>
      </c>
      <c r="AU16" s="23">
        <f t="shared" si="15"/>
        <v>99.50863159613108</v>
      </c>
      <c r="AV16" s="25">
        <v>1655.2</v>
      </c>
      <c r="AW16" s="23">
        <v>1650.2</v>
      </c>
      <c r="AX16" s="23">
        <f t="shared" si="16"/>
        <v>99.69792170130498</v>
      </c>
      <c r="AY16" s="24">
        <v>1653.2</v>
      </c>
      <c r="AZ16" s="23">
        <v>1650.2</v>
      </c>
      <c r="BA16" s="23">
        <f t="shared" si="1"/>
        <v>99.81853375272199</v>
      </c>
      <c r="BB16" s="23">
        <v>3301.9</v>
      </c>
      <c r="BC16" s="23">
        <v>3247.9</v>
      </c>
      <c r="BD16" s="23">
        <f t="shared" si="17"/>
        <v>98.36457797025955</v>
      </c>
      <c r="BE16" s="24">
        <v>6386</v>
      </c>
      <c r="BF16" s="23">
        <v>6385.3</v>
      </c>
      <c r="BG16" s="23">
        <f t="shared" si="18"/>
        <v>99.98903852176637</v>
      </c>
      <c r="BH16" s="24">
        <v>784.7</v>
      </c>
      <c r="BI16" s="23">
        <v>784.7</v>
      </c>
      <c r="BJ16" s="23">
        <f t="shared" si="19"/>
        <v>100</v>
      </c>
      <c r="BK16" s="23">
        <f t="shared" si="20"/>
        <v>-1047.800000000001</v>
      </c>
      <c r="BL16" s="23">
        <f t="shared" si="2"/>
        <v>-615.3999999999996</v>
      </c>
      <c r="BM16" s="23">
        <f t="shared" si="21"/>
        <v>58.732582553922406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5699.4</v>
      </c>
      <c r="D17" s="20">
        <f t="shared" si="4"/>
        <v>7698</v>
      </c>
      <c r="E17" s="20">
        <f t="shared" si="5"/>
        <v>135.06684914201497</v>
      </c>
      <c r="F17" s="21">
        <v>1527.4</v>
      </c>
      <c r="G17" s="20">
        <v>3526</v>
      </c>
      <c r="H17" s="20">
        <f t="shared" si="6"/>
        <v>230.84981013486973</v>
      </c>
      <c r="I17" s="21">
        <v>66</v>
      </c>
      <c r="J17" s="20">
        <v>74.1</v>
      </c>
      <c r="K17" s="20">
        <f t="shared" si="0"/>
        <v>112.27272727272725</v>
      </c>
      <c r="L17" s="27"/>
      <c r="M17" s="20">
        <v>0.5</v>
      </c>
      <c r="N17" s="20" t="e">
        <f t="shared" si="7"/>
        <v>#DIV/0!</v>
      </c>
      <c r="O17" s="27">
        <v>52</v>
      </c>
      <c r="P17" s="20">
        <v>52.9</v>
      </c>
      <c r="Q17" s="20">
        <f t="shared" si="8"/>
        <v>101.73076923076923</v>
      </c>
      <c r="R17" s="27">
        <v>284.2</v>
      </c>
      <c r="S17" s="20">
        <v>281.5</v>
      </c>
      <c r="T17" s="20">
        <f t="shared" si="22"/>
        <v>99.04996481351162</v>
      </c>
      <c r="U17" s="20"/>
      <c r="V17" s="20"/>
      <c r="W17" s="20" t="e">
        <f t="shared" si="9"/>
        <v>#DIV/0!</v>
      </c>
      <c r="X17" s="27">
        <v>159</v>
      </c>
      <c r="Y17" s="20">
        <v>171.5</v>
      </c>
      <c r="Z17" s="20">
        <f t="shared" si="10"/>
        <v>107.86163522012579</v>
      </c>
      <c r="AA17" s="27">
        <v>40</v>
      </c>
      <c r="AB17" s="20">
        <v>60.3</v>
      </c>
      <c r="AC17" s="20">
        <f t="shared" si="23"/>
        <v>150.74999999999997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4172</v>
      </c>
      <c r="AK17" s="20">
        <v>4172</v>
      </c>
      <c r="AL17" s="20">
        <f t="shared" si="12"/>
        <v>100</v>
      </c>
      <c r="AM17" s="21">
        <v>1476.4</v>
      </c>
      <c r="AN17" s="20">
        <v>1476.4</v>
      </c>
      <c r="AO17" s="20">
        <f t="shared" si="13"/>
        <v>100</v>
      </c>
      <c r="AP17" s="21">
        <v>23.4</v>
      </c>
      <c r="AQ17" s="20">
        <v>23.4</v>
      </c>
      <c r="AR17" s="20">
        <f t="shared" si="14"/>
        <v>100</v>
      </c>
      <c r="AS17" s="23">
        <v>5927.1</v>
      </c>
      <c r="AT17" s="23">
        <v>5267.2</v>
      </c>
      <c r="AU17" s="23">
        <f t="shared" si="15"/>
        <v>88.86639334581835</v>
      </c>
      <c r="AV17" s="25">
        <v>1189.5</v>
      </c>
      <c r="AW17" s="23">
        <v>1186.8</v>
      </c>
      <c r="AX17" s="23">
        <f t="shared" si="16"/>
        <v>99.77301387137453</v>
      </c>
      <c r="AY17" s="24">
        <v>1164.1</v>
      </c>
      <c r="AZ17" s="23">
        <v>1163.4</v>
      </c>
      <c r="BA17" s="23">
        <f t="shared" si="1"/>
        <v>99.93986770895972</v>
      </c>
      <c r="BB17" s="23">
        <v>1405.6</v>
      </c>
      <c r="BC17" s="23">
        <v>764.8</v>
      </c>
      <c r="BD17" s="23">
        <f t="shared" si="17"/>
        <v>54.41092771770063</v>
      </c>
      <c r="BE17" s="24">
        <v>1948.2</v>
      </c>
      <c r="BF17" s="23">
        <v>1948.2</v>
      </c>
      <c r="BG17" s="23">
        <f t="shared" si="18"/>
        <v>100</v>
      </c>
      <c r="BH17" s="24">
        <v>810.1</v>
      </c>
      <c r="BI17" s="23">
        <v>793.7</v>
      </c>
      <c r="BJ17" s="23">
        <f t="shared" si="19"/>
        <v>97.97555857301568</v>
      </c>
      <c r="BK17" s="23">
        <f t="shared" si="20"/>
        <v>-227.70000000000073</v>
      </c>
      <c r="BL17" s="23">
        <f t="shared" si="2"/>
        <v>2430.8</v>
      </c>
      <c r="BM17" s="23">
        <f t="shared" si="21"/>
        <v>-1067.545015371099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11219.9</v>
      </c>
      <c r="D18" s="20">
        <f t="shared" si="4"/>
        <v>9952.3</v>
      </c>
      <c r="E18" s="20">
        <f t="shared" si="5"/>
        <v>88.70221659729587</v>
      </c>
      <c r="F18" s="21">
        <v>1655.6</v>
      </c>
      <c r="G18" s="20">
        <v>1998.6</v>
      </c>
      <c r="H18" s="20">
        <f t="shared" si="6"/>
        <v>120.71756462913747</v>
      </c>
      <c r="I18" s="21">
        <v>30</v>
      </c>
      <c r="J18" s="20">
        <v>41.6</v>
      </c>
      <c r="K18" s="20">
        <f t="shared" si="0"/>
        <v>138.66666666666669</v>
      </c>
      <c r="L18" s="27">
        <v>10.2</v>
      </c>
      <c r="M18" s="20">
        <v>10.3</v>
      </c>
      <c r="N18" s="20">
        <f t="shared" si="7"/>
        <v>100.98039215686276</v>
      </c>
      <c r="O18" s="27">
        <v>85</v>
      </c>
      <c r="P18" s="20">
        <v>95.4</v>
      </c>
      <c r="Q18" s="20">
        <f t="shared" si="8"/>
        <v>112.23529411764706</v>
      </c>
      <c r="R18" s="27">
        <v>291</v>
      </c>
      <c r="S18" s="20">
        <v>325.8</v>
      </c>
      <c r="T18" s="20">
        <f t="shared" si="22"/>
        <v>111.95876288659794</v>
      </c>
      <c r="U18" s="20"/>
      <c r="V18" s="20"/>
      <c r="W18" s="20" t="e">
        <f t="shared" si="9"/>
        <v>#DIV/0!</v>
      </c>
      <c r="X18" s="27">
        <v>441.8</v>
      </c>
      <c r="Y18" s="20">
        <v>474.3</v>
      </c>
      <c r="Z18" s="20">
        <f t="shared" si="10"/>
        <v>107.35626980534178</v>
      </c>
      <c r="AA18" s="27">
        <v>17</v>
      </c>
      <c r="AB18" s="20">
        <v>19.8</v>
      </c>
      <c r="AC18" s="20">
        <f t="shared" si="23"/>
        <v>116.47058823529413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9564.3</v>
      </c>
      <c r="AK18" s="20">
        <v>7953.7</v>
      </c>
      <c r="AL18" s="20">
        <f t="shared" si="12"/>
        <v>83.16029401001643</v>
      </c>
      <c r="AM18" s="21">
        <v>2143.9</v>
      </c>
      <c r="AN18" s="20">
        <v>2143.9</v>
      </c>
      <c r="AO18" s="20">
        <f t="shared" si="13"/>
        <v>100</v>
      </c>
      <c r="AP18" s="21"/>
      <c r="AQ18" s="20"/>
      <c r="AR18" s="20" t="e">
        <f t="shared" si="14"/>
        <v>#DIV/0!</v>
      </c>
      <c r="AS18" s="23">
        <v>11706.8</v>
      </c>
      <c r="AT18" s="23">
        <v>10023.9</v>
      </c>
      <c r="AU18" s="23">
        <f t="shared" si="15"/>
        <v>85.62459425291284</v>
      </c>
      <c r="AV18" s="25">
        <v>2322.7</v>
      </c>
      <c r="AW18" s="23">
        <v>2300.7</v>
      </c>
      <c r="AX18" s="23">
        <f t="shared" si="16"/>
        <v>99.052826451974</v>
      </c>
      <c r="AY18" s="24">
        <v>2320.7</v>
      </c>
      <c r="AZ18" s="23">
        <v>2300.7</v>
      </c>
      <c r="BA18" s="23">
        <f t="shared" si="1"/>
        <v>99.13819106304132</v>
      </c>
      <c r="BB18" s="23">
        <v>6043.9</v>
      </c>
      <c r="BC18" s="23">
        <v>4383.9</v>
      </c>
      <c r="BD18" s="23">
        <f t="shared" si="17"/>
        <v>72.53429077251442</v>
      </c>
      <c r="BE18" s="24">
        <v>2066.3</v>
      </c>
      <c r="BF18" s="23">
        <v>2066.3</v>
      </c>
      <c r="BG18" s="23">
        <f t="shared" si="18"/>
        <v>100</v>
      </c>
      <c r="BH18" s="24">
        <v>1026.7</v>
      </c>
      <c r="BI18" s="23">
        <v>1025.7</v>
      </c>
      <c r="BJ18" s="23">
        <f t="shared" si="19"/>
        <v>99.90260056491672</v>
      </c>
      <c r="BK18" s="23">
        <f t="shared" si="20"/>
        <v>-486.89999999999964</v>
      </c>
      <c r="BL18" s="23">
        <f t="shared" si="2"/>
        <v>-71.60000000000036</v>
      </c>
      <c r="BM18" s="23">
        <f t="shared" si="21"/>
        <v>14.705278291230318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5655.799999999999</v>
      </c>
      <c r="D19" s="20">
        <f t="shared" si="4"/>
        <v>6682.9</v>
      </c>
      <c r="E19" s="20">
        <f t="shared" si="5"/>
        <v>118.16011881608262</v>
      </c>
      <c r="F19" s="21">
        <v>1076.1</v>
      </c>
      <c r="G19" s="20">
        <v>2103.2</v>
      </c>
      <c r="H19" s="20">
        <f t="shared" si="6"/>
        <v>195.44651984016355</v>
      </c>
      <c r="I19" s="21">
        <v>6</v>
      </c>
      <c r="J19" s="20">
        <v>7.3</v>
      </c>
      <c r="K19" s="20">
        <f t="shared" si="0"/>
        <v>121.66666666666666</v>
      </c>
      <c r="L19" s="27">
        <v>7.5</v>
      </c>
      <c r="M19" s="20">
        <v>7.5</v>
      </c>
      <c r="N19" s="20">
        <f t="shared" si="7"/>
        <v>100</v>
      </c>
      <c r="O19" s="27">
        <v>29</v>
      </c>
      <c r="P19" s="20">
        <v>30.8</v>
      </c>
      <c r="Q19" s="20">
        <f t="shared" si="8"/>
        <v>106.20689655172416</v>
      </c>
      <c r="R19" s="27">
        <v>141</v>
      </c>
      <c r="S19" s="20">
        <v>133.8</v>
      </c>
      <c r="T19" s="20">
        <f t="shared" si="22"/>
        <v>94.8936170212766</v>
      </c>
      <c r="U19" s="20"/>
      <c r="V19" s="20"/>
      <c r="W19" s="20" t="e">
        <f t="shared" si="9"/>
        <v>#DIV/0!</v>
      </c>
      <c r="X19" s="27">
        <v>208.5</v>
      </c>
      <c r="Y19" s="20">
        <v>239.5</v>
      </c>
      <c r="Z19" s="20">
        <f t="shared" si="10"/>
        <v>114.86810551558753</v>
      </c>
      <c r="AA19" s="27">
        <v>8</v>
      </c>
      <c r="AB19" s="20">
        <v>8.7</v>
      </c>
      <c r="AC19" s="20">
        <f t="shared" si="23"/>
        <v>108.74999999999999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4579.7</v>
      </c>
      <c r="AK19" s="20">
        <v>4579.7</v>
      </c>
      <c r="AL19" s="20">
        <f t="shared" si="12"/>
        <v>100</v>
      </c>
      <c r="AM19" s="21">
        <v>884.2</v>
      </c>
      <c r="AN19" s="20">
        <v>884.2</v>
      </c>
      <c r="AO19" s="20">
        <f t="shared" si="13"/>
        <v>100</v>
      </c>
      <c r="AP19" s="21"/>
      <c r="AQ19" s="20"/>
      <c r="AR19" s="20" t="e">
        <f t="shared" si="14"/>
        <v>#DIV/0!</v>
      </c>
      <c r="AS19" s="23">
        <v>5693</v>
      </c>
      <c r="AT19" s="23">
        <v>5627.9</v>
      </c>
      <c r="AU19" s="23">
        <f t="shared" si="15"/>
        <v>98.85649042683997</v>
      </c>
      <c r="AV19" s="25">
        <v>1051.1</v>
      </c>
      <c r="AW19" s="23">
        <v>1038.9</v>
      </c>
      <c r="AX19" s="23">
        <f t="shared" si="16"/>
        <v>98.8393111977928</v>
      </c>
      <c r="AY19" s="24">
        <v>1049.1</v>
      </c>
      <c r="AZ19" s="23">
        <v>1038.9</v>
      </c>
      <c r="BA19" s="23">
        <f t="shared" si="1"/>
        <v>99.02773806119532</v>
      </c>
      <c r="BB19" s="23">
        <v>2712.3</v>
      </c>
      <c r="BC19" s="23">
        <v>2690.2</v>
      </c>
      <c r="BD19" s="23">
        <f t="shared" si="17"/>
        <v>99.1851933783136</v>
      </c>
      <c r="BE19" s="24">
        <v>1073.3</v>
      </c>
      <c r="BF19" s="23">
        <v>1063.6</v>
      </c>
      <c r="BG19" s="23">
        <f t="shared" si="18"/>
        <v>99.09624522500698</v>
      </c>
      <c r="BH19" s="24">
        <v>732.7</v>
      </c>
      <c r="BI19" s="23">
        <v>731.6</v>
      </c>
      <c r="BJ19" s="23">
        <f t="shared" si="19"/>
        <v>99.84987034256858</v>
      </c>
      <c r="BK19" s="23">
        <f t="shared" si="20"/>
        <v>-37.20000000000073</v>
      </c>
      <c r="BL19" s="23">
        <f t="shared" si="2"/>
        <v>1055</v>
      </c>
      <c r="BM19" s="23">
        <f t="shared" si="21"/>
        <v>-2836.0215053762886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190336.30000000002</v>
      </c>
      <c r="D20" s="20">
        <f t="shared" si="4"/>
        <v>181573.40000000002</v>
      </c>
      <c r="E20" s="22">
        <f>D20/C20*100</f>
        <v>95.39609627800898</v>
      </c>
      <c r="F20" s="22">
        <f>SUM(F10:F19)</f>
        <v>21883.6</v>
      </c>
      <c r="G20" s="22">
        <f>SUM(G10:G19)</f>
        <v>30554.8</v>
      </c>
      <c r="H20" s="22">
        <f>G20/F20*100</f>
        <v>139.6241934599426</v>
      </c>
      <c r="I20" s="22">
        <f>SUM(I10:I19)</f>
        <v>1668.2</v>
      </c>
      <c r="J20" s="22">
        <f>SUM(J10:J19)</f>
        <v>2014.7999999999997</v>
      </c>
      <c r="K20" s="20">
        <f t="shared" si="0"/>
        <v>120.77688526555568</v>
      </c>
      <c r="L20" s="22">
        <f>SUM(L10:L19)</f>
        <v>88.3</v>
      </c>
      <c r="M20" s="22">
        <f>SUM(M10:M19)</f>
        <v>89.2</v>
      </c>
      <c r="N20" s="22">
        <f>M20/L20*100</f>
        <v>101.01925254813138</v>
      </c>
      <c r="O20" s="22">
        <f>SUM(O10:O19)</f>
        <v>1612.7</v>
      </c>
      <c r="P20" s="22">
        <f>SUM(P10:P19)</f>
        <v>1686.9</v>
      </c>
      <c r="Q20" s="22">
        <f>P20/O20*100</f>
        <v>104.60097972344515</v>
      </c>
      <c r="R20" s="22">
        <f>SUM(R10:R19)</f>
        <v>3988.3999999999996</v>
      </c>
      <c r="S20" s="22">
        <f>SUM(S10:S19)</f>
        <v>4185.5</v>
      </c>
      <c r="T20" s="22">
        <f>S20/R20*100</f>
        <v>104.94183131080132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2025.8</v>
      </c>
      <c r="Y20" s="22">
        <f>SUM(Y10:Y19)</f>
        <v>2217.5</v>
      </c>
      <c r="Z20" s="20">
        <f t="shared" si="10"/>
        <v>109.46292822588607</v>
      </c>
      <c r="AA20" s="22">
        <f>SUM(AA10:AA19)</f>
        <v>194.3</v>
      </c>
      <c r="AB20" s="22">
        <f>SUM(AB10:AB19)</f>
        <v>238.8</v>
      </c>
      <c r="AC20" s="20">
        <f t="shared" si="23"/>
        <v>122.9027277406073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168452.69999999998</v>
      </c>
      <c r="AK20" s="22">
        <f>SUM(AK10:AK19)</f>
        <v>151018.60000000003</v>
      </c>
      <c r="AL20" s="22">
        <f>AK20/AJ20*100</f>
        <v>89.65044787052986</v>
      </c>
      <c r="AM20" s="22">
        <f>SUM(AM10:AM19)</f>
        <v>22533.000000000004</v>
      </c>
      <c r="AN20" s="22">
        <f>SUM(AN10:AN19)</f>
        <v>22533.000000000004</v>
      </c>
      <c r="AO20" s="22">
        <f>AN20/AM20*100</f>
        <v>100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194966.99999999997</v>
      </c>
      <c r="AT20" s="26">
        <f>SUM(AT10:AT19)</f>
        <v>174158.09999999998</v>
      </c>
      <c r="AU20" s="26">
        <f>(AT20/AS20)*100</f>
        <v>89.32696302451184</v>
      </c>
      <c r="AV20" s="26">
        <f>SUM(AV10:AV19)</f>
        <v>15533.200000000003</v>
      </c>
      <c r="AW20" s="26">
        <f>SUM(AW10:AW19)</f>
        <v>15415.799999999997</v>
      </c>
      <c r="AX20" s="26">
        <f>AW20/AV20*100</f>
        <v>99.2441995210259</v>
      </c>
      <c r="AY20" s="26">
        <f>SUM(AY10:AY19)</f>
        <v>15386.400000000003</v>
      </c>
      <c r="AZ20" s="26">
        <f>SUM(AZ10:AZ19)</f>
        <v>15286.999999999998</v>
      </c>
      <c r="BA20" s="26">
        <f t="shared" si="1"/>
        <v>99.35397493890706</v>
      </c>
      <c r="BB20" s="26">
        <f>SUM(BB10:BB19)</f>
        <v>51795.200000000004</v>
      </c>
      <c r="BC20" s="26">
        <f>SUM(BC10:BC19)</f>
        <v>46749.8</v>
      </c>
      <c r="BD20" s="26">
        <f>BC20/BB20*100</f>
        <v>90.25894291362906</v>
      </c>
      <c r="BE20" s="26">
        <f>SUM(BE10:BE19)</f>
        <v>114089</v>
      </c>
      <c r="BF20" s="26">
        <f>SUM(BF10:BF19)</f>
        <v>98647.90000000001</v>
      </c>
      <c r="BG20" s="26">
        <f>BF20/BE20*100</f>
        <v>86.46574165782854</v>
      </c>
      <c r="BH20" s="26">
        <f>SUM(BH10:BH19)</f>
        <v>10934.700000000003</v>
      </c>
      <c r="BI20" s="26">
        <f>SUM(BI10:BI19)</f>
        <v>10770.900000000001</v>
      </c>
      <c r="BJ20" s="26">
        <f>BI20/BH20*100</f>
        <v>98.50201651622814</v>
      </c>
      <c r="BK20" s="22">
        <f t="shared" si="20"/>
        <v>-4630.699999999953</v>
      </c>
      <c r="BL20" s="26">
        <f>SUM(BL10:BL19)</f>
        <v>7415.299999999998</v>
      </c>
      <c r="BM20" s="26">
        <f>BL20/BK20*100</f>
        <v>-160.13345714470972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</cp:lastModifiedBy>
  <cp:lastPrinted>2021-06-09T07:37:53Z</cp:lastPrinted>
  <dcterms:created xsi:type="dcterms:W3CDTF">2013-04-03T10:22:22Z</dcterms:created>
  <dcterms:modified xsi:type="dcterms:W3CDTF">2022-02-21T10:23:07Z</dcterms:modified>
  <cp:category/>
  <cp:version/>
  <cp:contentType/>
  <cp:contentStatus/>
</cp:coreProperties>
</file>