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<sst xmlns="http://schemas.openxmlformats.org/spreadsheetml/2006/main" count="104" uniqueCount="41">
  <si>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</si>
  <si>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</si>
  <si>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</si>
  <si>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</si>
  <si>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</si>
  <si>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</si>
  <si>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</si>
  <si>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</si>
  <si>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</si>
  <si>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</si>
  <si>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</si>
  <si>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</si>
  <si>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</si>
  <si>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</si>
  <si>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</si>
  <si>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</si>
  <si>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</si>
  <si>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</si>
  <si>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</si>
  <si>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</si>
  <si>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</si>
  <si>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</si>
  <si>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</si>
  <si>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</si>
  <si>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</si>
  <si>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</si>
  <si>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</si>
  <si>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</si>
  <si>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</si>
  <si>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</si>
  <si>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</si>
  <si>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</si>
  <si>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</si>
  <si>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</si>
  <si>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</si>
  <si>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</si>
  <si>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</si>
  <si>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</si>
  <si>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</si>
  <si>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</si>
  <si>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сентября 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</si>
</sst>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2">
      <pane xSplit="2" topLeftCell="BA1" activePane="topRight" state="frozen"/>
      <selection pane="topLeft" activeCell="A1" sqref="A1"/>
      <selection pane="topRight" activeCell="BI13" sqref="BI13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3.7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7760</v>
      </c>
      <c r="D10" s="20">
        <f>G10+AK10</f>
        <v>3639.6</v>
      </c>
      <c r="E10" s="20">
        <f>D10/C10*100</f>
        <v>46.902061855670105</v>
      </c>
      <c r="F10" s="21">
        <v>1503.6</v>
      </c>
      <c r="G10" s="20">
        <v>649.9</v>
      </c>
      <c r="H10" s="20">
        <f>G10/F10*100</f>
        <v>43.22293163075286</v>
      </c>
      <c r="I10" s="21">
        <v>24</v>
      </c>
      <c r="J10" s="20">
        <v>26.9</v>
      </c>
      <c r="K10" s="20">
        <f aca="true" t="shared" si="0" ref="K10:K20">J10/I10*100</f>
        <v>112.08333333333333</v>
      </c>
      <c r="L10" s="27"/>
      <c r="M10" s="20"/>
      <c r="N10" s="20" t="e">
        <f>M10/L10*100</f>
        <v>#DIV/0!</v>
      </c>
      <c r="O10" s="27">
        <v>105</v>
      </c>
      <c r="P10" s="20">
        <v>4.2</v>
      </c>
      <c r="Q10" s="20">
        <f>P10/O10*100</f>
        <v>4</v>
      </c>
      <c r="R10" s="27">
        <v>398</v>
      </c>
      <c r="S10" s="20">
        <v>34.3</v>
      </c>
      <c r="T10" s="20">
        <f>S10/R10*100</f>
        <v>8.618090452261304</v>
      </c>
      <c r="U10" s="20"/>
      <c r="V10" s="20"/>
      <c r="W10" s="20" t="e">
        <f>V10/U10*100</f>
        <v>#DIV/0!</v>
      </c>
      <c r="X10" s="27">
        <v>250</v>
      </c>
      <c r="Y10" s="20">
        <v>60.8</v>
      </c>
      <c r="Z10" s="20">
        <f>Y10/X10*100</f>
        <v>24.32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6256.4</v>
      </c>
      <c r="AK10" s="20">
        <v>2989.7</v>
      </c>
      <c r="AL10" s="20">
        <f>AK10/AJ10*100</f>
        <v>47.78626686273256</v>
      </c>
      <c r="AM10" s="21">
        <v>2493.9</v>
      </c>
      <c r="AN10" s="20">
        <v>1665.5</v>
      </c>
      <c r="AO10" s="20">
        <f>AN10/AM10*100</f>
        <v>66.7829503989735</v>
      </c>
      <c r="AP10" s="21"/>
      <c r="AQ10" s="20"/>
      <c r="AR10" s="20" t="e">
        <f>AQ10/AP10*100</f>
        <v>#DIV/0!</v>
      </c>
      <c r="AS10" s="23">
        <v>8102</v>
      </c>
      <c r="AT10" s="23">
        <v>3371.6</v>
      </c>
      <c r="AU10" s="23">
        <f>AT10/AS10*100</f>
        <v>41.61441619353246</v>
      </c>
      <c r="AV10" s="24">
        <v>1547.6</v>
      </c>
      <c r="AW10" s="23">
        <v>674.4</v>
      </c>
      <c r="AX10" s="23">
        <f>AW10/AV10*100</f>
        <v>43.57715171879038</v>
      </c>
      <c r="AY10" s="24">
        <v>1545.6</v>
      </c>
      <c r="AZ10" s="23">
        <v>674.4</v>
      </c>
      <c r="BA10" s="23">
        <f aca="true" t="shared" si="1" ref="BA10:BA20">AZ10/AY10*100</f>
        <v>43.63354037267081</v>
      </c>
      <c r="BB10" s="23">
        <v>2168.2</v>
      </c>
      <c r="BC10" s="23">
        <v>346.5</v>
      </c>
      <c r="BD10" s="23">
        <f>BC10/BB10*100</f>
        <v>15.980998062909327</v>
      </c>
      <c r="BE10" s="24">
        <v>3004.7</v>
      </c>
      <c r="BF10" s="23">
        <v>1502.3</v>
      </c>
      <c r="BG10" s="23">
        <f>BF10/BE10*100</f>
        <v>49.99833594036011</v>
      </c>
      <c r="BH10" s="24">
        <v>1257.9</v>
      </c>
      <c r="BI10" s="23">
        <v>790.4</v>
      </c>
      <c r="BJ10" s="23">
        <f>BI10/BH10*100</f>
        <v>62.834883536052146</v>
      </c>
      <c r="BK10" s="23">
        <f>AS10-C10</f>
        <v>342</v>
      </c>
      <c r="BL10" s="23">
        <f aca="true" t="shared" si="2" ref="BL10:BL19">D10-AT10</f>
        <v>268</v>
      </c>
      <c r="BM10" s="23">
        <f>BL10/BK10*100</f>
        <v>78.3625730994152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16487.1</v>
      </c>
      <c r="D11" s="20">
        <f aca="true" t="shared" si="4" ref="D11:D20">G11+AK11</f>
        <v>8749.2</v>
      </c>
      <c r="E11" s="20">
        <f aca="true" t="shared" si="5" ref="E11:E19">D11/C11*100</f>
        <v>53.06694324653821</v>
      </c>
      <c r="F11" s="21">
        <v>3020</v>
      </c>
      <c r="G11" s="20">
        <v>2508</v>
      </c>
      <c r="H11" s="20">
        <f aca="true" t="shared" si="6" ref="H11:H19">G11/F11*100</f>
        <v>83.04635761589404</v>
      </c>
      <c r="I11" s="21">
        <v>180</v>
      </c>
      <c r="J11" s="20">
        <v>112.8</v>
      </c>
      <c r="K11" s="20">
        <f t="shared" si="0"/>
        <v>62.66666666666667</v>
      </c>
      <c r="L11" s="27">
        <v>3</v>
      </c>
      <c r="M11" s="20">
        <v>5.9</v>
      </c>
      <c r="N11" s="20">
        <f aca="true" t="shared" si="7" ref="N11:N19">M11/L11*100</f>
        <v>196.66666666666669</v>
      </c>
      <c r="O11" s="27">
        <v>135</v>
      </c>
      <c r="P11" s="20">
        <v>8.4</v>
      </c>
      <c r="Q11" s="20">
        <f aca="true" t="shared" si="8" ref="Q11:Q19">P11/O11*100</f>
        <v>6.222222222222222</v>
      </c>
      <c r="R11" s="27">
        <v>642</v>
      </c>
      <c r="S11" s="20">
        <v>60.2</v>
      </c>
      <c r="T11" s="20">
        <f>S11/R11*100</f>
        <v>9.376947040498443</v>
      </c>
      <c r="U11" s="20"/>
      <c r="V11" s="20"/>
      <c r="W11" s="20" t="e">
        <f aca="true" t="shared" si="9" ref="W11:W19">V11/U11*100</f>
        <v>#DIV/0!</v>
      </c>
      <c r="X11" s="27">
        <v>95</v>
      </c>
      <c r="Y11" s="20"/>
      <c r="Z11" s="20">
        <f aca="true" t="shared" si="10" ref="Z11:Z21">Y11/X11*100</f>
        <v>0</v>
      </c>
      <c r="AA11" s="27">
        <v>40</v>
      </c>
      <c r="AB11" s="20">
        <v>32.4</v>
      </c>
      <c r="AC11" s="20">
        <f>AB11/AA11*100</f>
        <v>81</v>
      </c>
      <c r="AD11" s="20"/>
      <c r="AE11" s="20"/>
      <c r="AF11" s="20" t="e">
        <f aca="true" t="shared" si="11" ref="AF11:AF21">AE11/AD11*100</f>
        <v>#DIV/0!</v>
      </c>
      <c r="AG11" s="20"/>
      <c r="AH11" s="20"/>
      <c r="AI11" s="20" t="e">
        <v>#DIV/0!</v>
      </c>
      <c r="AJ11" s="21">
        <v>13467.1</v>
      </c>
      <c r="AK11" s="20">
        <v>6241.2</v>
      </c>
      <c r="AL11" s="20">
        <f aca="true" t="shared" si="12" ref="AL11:AL19">AK11/AJ11*100</f>
        <v>46.344053285414084</v>
      </c>
      <c r="AM11" s="21">
        <v>3027.7</v>
      </c>
      <c r="AN11" s="20">
        <v>2022</v>
      </c>
      <c r="AO11" s="20">
        <f aca="true" t="shared" si="13" ref="AO11:AO19">AN11/AM11*100</f>
        <v>66.78336691217757</v>
      </c>
      <c r="AP11" s="21">
        <v>500</v>
      </c>
      <c r="AQ11" s="20">
        <v>500</v>
      </c>
      <c r="AR11" s="20">
        <f aca="true" t="shared" si="14" ref="AR11:AR19">AQ11/AP11*100</f>
        <v>100</v>
      </c>
      <c r="AS11" s="23">
        <v>16509</v>
      </c>
      <c r="AT11" s="23">
        <v>7350.6</v>
      </c>
      <c r="AU11" s="23">
        <f aca="true" t="shared" si="15" ref="AU11:AU19">AT11/AS11*100</f>
        <v>44.524804652008</v>
      </c>
      <c r="AV11" s="25">
        <v>1590</v>
      </c>
      <c r="AW11" s="23">
        <v>769.8</v>
      </c>
      <c r="AX11" s="23">
        <f aca="true" t="shared" si="16" ref="AX11:AX19">AW11/AV11*100</f>
        <v>48.41509433962264</v>
      </c>
      <c r="AY11" s="24">
        <v>1588</v>
      </c>
      <c r="AZ11" s="23">
        <v>769.8</v>
      </c>
      <c r="BA11" s="23">
        <f t="shared" si="1"/>
        <v>48.476070528967256</v>
      </c>
      <c r="BB11" s="23">
        <v>6579.9</v>
      </c>
      <c r="BC11" s="23">
        <v>3864.3</v>
      </c>
      <c r="BD11" s="23">
        <f aca="true" t="shared" si="17" ref="BD11:BD19">BC11/BB11*100</f>
        <v>58.728856061642276</v>
      </c>
      <c r="BE11" s="24">
        <v>5698.5</v>
      </c>
      <c r="BF11" s="23">
        <v>836.5</v>
      </c>
      <c r="BG11" s="23">
        <f aca="true" t="shared" si="18" ref="BG11:BG19">BF11/BE11*100</f>
        <v>14.679301570588752</v>
      </c>
      <c r="BH11" s="24">
        <v>1846.8</v>
      </c>
      <c r="BI11" s="23">
        <v>1382.7</v>
      </c>
      <c r="BJ11" s="23">
        <f aca="true" t="shared" si="19" ref="BJ11:BJ19">BI11/BH11*100</f>
        <v>74.87004548408058</v>
      </c>
      <c r="BK11" s="23">
        <f aca="true" t="shared" si="20" ref="BK11:BK19">AS11-C11</f>
        <v>21.900000000001455</v>
      </c>
      <c r="BL11" s="23">
        <f t="shared" si="2"/>
        <v>1398.6000000000004</v>
      </c>
      <c r="BM11" s="23">
        <f aca="true" t="shared" si="21" ref="BM11:BM19">BL11/BK11*100</f>
        <v>6386.301369862591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30129.300000000003</v>
      </c>
      <c r="D12" s="20">
        <f t="shared" si="4"/>
        <v>5180.299999999999</v>
      </c>
      <c r="E12" s="20">
        <f t="shared" si="5"/>
        <v>17.19356241266806</v>
      </c>
      <c r="F12" s="21">
        <v>1161.9</v>
      </c>
      <c r="G12" s="20">
        <v>640.9</v>
      </c>
      <c r="H12" s="20">
        <f t="shared" si="6"/>
        <v>55.15965229365693</v>
      </c>
      <c r="I12" s="21">
        <v>43</v>
      </c>
      <c r="J12" s="20">
        <v>32.2</v>
      </c>
      <c r="K12" s="20">
        <f t="shared" si="0"/>
        <v>74.88372093023257</v>
      </c>
      <c r="L12" s="27"/>
      <c r="M12" s="20"/>
      <c r="N12" s="20" t="e">
        <f t="shared" si="7"/>
        <v>#DIV/0!</v>
      </c>
      <c r="O12" s="27">
        <v>62</v>
      </c>
      <c r="P12" s="20">
        <v>11.1</v>
      </c>
      <c r="Q12" s="20">
        <f t="shared" si="8"/>
        <v>17.903225806451612</v>
      </c>
      <c r="R12" s="28">
        <v>430</v>
      </c>
      <c r="S12" s="20">
        <v>48.7</v>
      </c>
      <c r="T12" s="20">
        <f aca="true" t="shared" si="22" ref="T12:T19">S12/R12*100</f>
        <v>11.325581395348838</v>
      </c>
      <c r="U12" s="20"/>
      <c r="V12" s="20"/>
      <c r="W12" s="20" t="e">
        <f t="shared" si="9"/>
        <v>#DIV/0!</v>
      </c>
      <c r="X12" s="27">
        <v>40</v>
      </c>
      <c r="Y12" s="20">
        <v>71.6</v>
      </c>
      <c r="Z12" s="20">
        <f t="shared" si="10"/>
        <v>178.99999999999997</v>
      </c>
      <c r="AA12" s="27"/>
      <c r="AB12" s="20"/>
      <c r="AC12" s="20" t="e">
        <f aca="true" t="shared" si="23" ref="AC12:AC20">AB12/AA12*100</f>
        <v>#DIV/0!</v>
      </c>
      <c r="AD12" s="20"/>
      <c r="AE12" s="20"/>
      <c r="AF12" s="20" t="e">
        <f t="shared" si="11"/>
        <v>#DIV/0!</v>
      </c>
      <c r="AG12" s="20"/>
      <c r="AH12" s="20"/>
      <c r="AI12" s="20" t="e">
        <v>#DIV/0!</v>
      </c>
      <c r="AJ12" s="21">
        <v>28967.4</v>
      </c>
      <c r="AK12" s="20">
        <v>4539.4</v>
      </c>
      <c r="AL12" s="20">
        <f t="shared" si="12"/>
        <v>15.670719498470692</v>
      </c>
      <c r="AM12" s="21">
        <v>1461.9</v>
      </c>
      <c r="AN12" s="20">
        <v>976.3</v>
      </c>
      <c r="AO12" s="20">
        <f t="shared" si="13"/>
        <v>66.78295369040289</v>
      </c>
      <c r="AP12" s="21">
        <v>485.9</v>
      </c>
      <c r="AQ12" s="20">
        <v>485.9</v>
      </c>
      <c r="AR12" s="20">
        <f t="shared" si="14"/>
        <v>100</v>
      </c>
      <c r="AS12" s="23">
        <v>30263</v>
      </c>
      <c r="AT12" s="23">
        <v>5150.9</v>
      </c>
      <c r="AU12" s="23">
        <f t="shared" si="15"/>
        <v>17.020454019760102</v>
      </c>
      <c r="AV12" s="25">
        <v>1232.6</v>
      </c>
      <c r="AW12" s="23">
        <v>605.3</v>
      </c>
      <c r="AX12" s="23">
        <f t="shared" si="16"/>
        <v>49.10757747850073</v>
      </c>
      <c r="AY12" s="24">
        <v>1230.6</v>
      </c>
      <c r="AZ12" s="23">
        <v>605.3</v>
      </c>
      <c r="BA12" s="23">
        <f t="shared" si="1"/>
        <v>49.18738826588656</v>
      </c>
      <c r="BB12" s="23">
        <v>4126.6</v>
      </c>
      <c r="BC12" s="23">
        <v>3498.6</v>
      </c>
      <c r="BD12" s="23">
        <f t="shared" si="17"/>
        <v>84.78166044685696</v>
      </c>
      <c r="BE12" s="24">
        <v>23698</v>
      </c>
      <c r="BF12" s="23">
        <v>134</v>
      </c>
      <c r="BG12" s="23">
        <f t="shared" si="18"/>
        <v>0.5654485610600051</v>
      </c>
      <c r="BH12" s="24">
        <v>1082.2</v>
      </c>
      <c r="BI12" s="23">
        <v>851.9</v>
      </c>
      <c r="BJ12" s="23">
        <f t="shared" si="19"/>
        <v>78.71927554980594</v>
      </c>
      <c r="BK12" s="23">
        <f t="shared" si="20"/>
        <v>133.6999999999971</v>
      </c>
      <c r="BL12" s="23">
        <f t="shared" si="2"/>
        <v>29.399999999999636</v>
      </c>
      <c r="BM12" s="23">
        <f t="shared" si="21"/>
        <v>21.989528795811726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13108.9</v>
      </c>
      <c r="D13" s="20">
        <f t="shared" si="4"/>
        <v>6682.599999999999</v>
      </c>
      <c r="E13" s="20">
        <f t="shared" si="5"/>
        <v>50.97758011732487</v>
      </c>
      <c r="F13" s="21">
        <v>1490.4</v>
      </c>
      <c r="G13" s="20">
        <v>701.4</v>
      </c>
      <c r="H13" s="20">
        <f t="shared" si="6"/>
        <v>47.06119162640901</v>
      </c>
      <c r="I13" s="21">
        <v>34</v>
      </c>
      <c r="J13" s="20">
        <v>25.7</v>
      </c>
      <c r="K13" s="20">
        <f t="shared" si="0"/>
        <v>75.58823529411765</v>
      </c>
      <c r="L13" s="27">
        <v>18.5</v>
      </c>
      <c r="M13" s="20">
        <v>45.7</v>
      </c>
      <c r="N13" s="20">
        <f t="shared" si="7"/>
        <v>247.02702702702703</v>
      </c>
      <c r="O13" s="27">
        <v>58</v>
      </c>
      <c r="P13" s="20">
        <v>1.3</v>
      </c>
      <c r="Q13" s="20">
        <f t="shared" si="8"/>
        <v>2.2413793103448274</v>
      </c>
      <c r="R13" s="27">
        <v>455</v>
      </c>
      <c r="S13" s="20">
        <v>25.4</v>
      </c>
      <c r="T13" s="20">
        <f t="shared" si="22"/>
        <v>5.582417582417582</v>
      </c>
      <c r="U13" s="20"/>
      <c r="V13" s="20"/>
      <c r="W13" s="20" t="e">
        <f t="shared" si="9"/>
        <v>#DIV/0!</v>
      </c>
      <c r="X13" s="27">
        <v>38</v>
      </c>
      <c r="Y13" s="20">
        <v>11.9</v>
      </c>
      <c r="Z13" s="20">
        <f t="shared" si="10"/>
        <v>31.315789473684212</v>
      </c>
      <c r="AA13" s="27">
        <v>4.3</v>
      </c>
      <c r="AB13" s="20">
        <v>2.9</v>
      </c>
      <c r="AC13" s="20">
        <f t="shared" si="23"/>
        <v>67.44186046511628</v>
      </c>
      <c r="AD13" s="20"/>
      <c r="AE13" s="20"/>
      <c r="AF13" s="20" t="e">
        <f t="shared" si="11"/>
        <v>#DIV/0!</v>
      </c>
      <c r="AG13" s="20"/>
      <c r="AH13" s="20"/>
      <c r="AI13" s="20" t="e">
        <v>#DIV/0!</v>
      </c>
      <c r="AJ13" s="21">
        <v>11618.5</v>
      </c>
      <c r="AK13" s="20">
        <v>5981.2</v>
      </c>
      <c r="AL13" s="20">
        <f t="shared" si="12"/>
        <v>51.479967293540476</v>
      </c>
      <c r="AM13" s="21">
        <v>1645.1</v>
      </c>
      <c r="AN13" s="20">
        <v>1098.6</v>
      </c>
      <c r="AO13" s="20">
        <f t="shared" si="13"/>
        <v>66.78013494620387</v>
      </c>
      <c r="AP13" s="21"/>
      <c r="AQ13" s="20"/>
      <c r="AR13" s="20" t="e">
        <f t="shared" si="14"/>
        <v>#DIV/0!</v>
      </c>
      <c r="AS13" s="23">
        <v>13459.8</v>
      </c>
      <c r="AT13" s="23">
        <v>6982.1</v>
      </c>
      <c r="AU13" s="23">
        <f t="shared" si="15"/>
        <v>51.873727692833484</v>
      </c>
      <c r="AV13" s="25">
        <v>1168.9</v>
      </c>
      <c r="AW13" s="23">
        <v>526.6</v>
      </c>
      <c r="AX13" s="23">
        <f t="shared" si="16"/>
        <v>45.05090255796048</v>
      </c>
      <c r="AY13" s="24">
        <v>1168.9</v>
      </c>
      <c r="AZ13" s="23">
        <v>526.6</v>
      </c>
      <c r="BA13" s="23">
        <f t="shared" si="1"/>
        <v>45.05090255796048</v>
      </c>
      <c r="BB13" s="23">
        <v>6645.1</v>
      </c>
      <c r="BC13" s="23">
        <v>4035.7</v>
      </c>
      <c r="BD13" s="23">
        <f t="shared" si="17"/>
        <v>60.73196791620893</v>
      </c>
      <c r="BE13" s="24">
        <v>4708.1</v>
      </c>
      <c r="BF13" s="23">
        <v>1862.8</v>
      </c>
      <c r="BG13" s="23">
        <f t="shared" si="18"/>
        <v>39.56585459102398</v>
      </c>
      <c r="BH13" s="24">
        <v>814.2</v>
      </c>
      <c r="BI13" s="23">
        <v>495.9</v>
      </c>
      <c r="BJ13" s="23">
        <f t="shared" si="19"/>
        <v>60.90641120117907</v>
      </c>
      <c r="BK13" s="23">
        <f t="shared" si="20"/>
        <v>350.89999999999964</v>
      </c>
      <c r="BL13" s="23">
        <f t="shared" si="2"/>
        <v>-299.5000000000009</v>
      </c>
      <c r="BM13" s="23">
        <f>BL13/BK13*100</f>
        <v>-85.35195212311234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60850.5</v>
      </c>
      <c r="D14" s="20">
        <f t="shared" si="4"/>
        <v>16792.4</v>
      </c>
      <c r="E14" s="20">
        <f t="shared" si="5"/>
        <v>27.596157796567</v>
      </c>
      <c r="F14" s="21">
        <v>5532.2</v>
      </c>
      <c r="G14" s="20">
        <v>3429.5</v>
      </c>
      <c r="H14" s="20">
        <f t="shared" si="6"/>
        <v>61.99161273995879</v>
      </c>
      <c r="I14" s="21">
        <v>1120</v>
      </c>
      <c r="J14" s="20">
        <v>852.9</v>
      </c>
      <c r="K14" s="20">
        <f t="shared" si="0"/>
        <v>76.15178571428571</v>
      </c>
      <c r="L14" s="27">
        <v>2</v>
      </c>
      <c r="M14" s="20">
        <v>1.4</v>
      </c>
      <c r="N14" s="20">
        <f t="shared" si="7"/>
        <v>70</v>
      </c>
      <c r="O14" s="27">
        <v>720</v>
      </c>
      <c r="P14" s="20">
        <v>87.6</v>
      </c>
      <c r="Q14" s="20">
        <f t="shared" si="8"/>
        <v>12.166666666666666</v>
      </c>
      <c r="R14" s="27">
        <v>1250</v>
      </c>
      <c r="S14" s="20">
        <v>377.2</v>
      </c>
      <c r="T14" s="20">
        <f t="shared" si="22"/>
        <v>30.176</v>
      </c>
      <c r="U14" s="20"/>
      <c r="V14" s="20"/>
      <c r="W14" s="20" t="e">
        <f t="shared" si="9"/>
        <v>#DIV/0!</v>
      </c>
      <c r="X14" s="27">
        <v>72</v>
      </c>
      <c r="Y14" s="20">
        <v>45</v>
      </c>
      <c r="Z14" s="20">
        <f t="shared" si="10"/>
        <v>62.5</v>
      </c>
      <c r="AA14" s="27"/>
      <c r="AB14" s="20"/>
      <c r="AC14" s="20" t="e">
        <f t="shared" si="23"/>
        <v>#DIV/0!</v>
      </c>
      <c r="AD14" s="20"/>
      <c r="AE14" s="20"/>
      <c r="AF14" s="20" t="e">
        <f t="shared" si="11"/>
        <v>#DIV/0!</v>
      </c>
      <c r="AG14" s="20"/>
      <c r="AH14" s="20"/>
      <c r="AI14" s="20" t="e">
        <v>#DIV/0!</v>
      </c>
      <c r="AJ14" s="21">
        <v>55318.3</v>
      </c>
      <c r="AK14" s="20">
        <v>13362.9</v>
      </c>
      <c r="AL14" s="20">
        <f t="shared" si="12"/>
        <v>24.15638224601985</v>
      </c>
      <c r="AM14" s="21">
        <v>6113.6</v>
      </c>
      <c r="AN14" s="20">
        <v>4082.8</v>
      </c>
      <c r="AO14" s="20">
        <f t="shared" si="13"/>
        <v>66.78225595393876</v>
      </c>
      <c r="AP14" s="21"/>
      <c r="AQ14" s="20"/>
      <c r="AR14" s="20" t="e">
        <f t="shared" si="14"/>
        <v>#DIV/0!</v>
      </c>
      <c r="AS14" s="23">
        <v>62383.2</v>
      </c>
      <c r="AT14" s="23">
        <v>16315.8</v>
      </c>
      <c r="AU14" s="23">
        <f t="shared" si="15"/>
        <v>26.154156888393025</v>
      </c>
      <c r="AV14" s="25">
        <v>2508.2</v>
      </c>
      <c r="AW14" s="23">
        <v>1183.1</v>
      </c>
      <c r="AX14" s="23">
        <f t="shared" si="16"/>
        <v>47.169284746033014</v>
      </c>
      <c r="AY14" s="24">
        <v>2352.8</v>
      </c>
      <c r="AZ14" s="23">
        <v>1183.1</v>
      </c>
      <c r="BA14" s="23">
        <f t="shared" si="1"/>
        <v>50.28476708602515</v>
      </c>
      <c r="BB14" s="23">
        <v>8710.9</v>
      </c>
      <c r="BC14" s="23">
        <v>6185.4</v>
      </c>
      <c r="BD14" s="23">
        <f t="shared" si="17"/>
        <v>71.00758819410164</v>
      </c>
      <c r="BE14" s="24">
        <v>49639.1</v>
      </c>
      <c r="BF14" s="23">
        <v>8021.9</v>
      </c>
      <c r="BG14" s="23">
        <f t="shared" si="18"/>
        <v>16.160446099949436</v>
      </c>
      <c r="BH14" s="24">
        <v>1297.6</v>
      </c>
      <c r="BI14" s="23">
        <v>785</v>
      </c>
      <c r="BJ14" s="23">
        <f t="shared" si="19"/>
        <v>60.496300863131935</v>
      </c>
      <c r="BK14" s="23">
        <f t="shared" si="20"/>
        <v>1532.699999999997</v>
      </c>
      <c r="BL14" s="23">
        <f t="shared" si="2"/>
        <v>476.6000000000022</v>
      </c>
      <c r="BM14" s="23">
        <f t="shared" si="21"/>
        <v>31.095452469498476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7077.3</v>
      </c>
      <c r="D15" s="20">
        <f t="shared" si="4"/>
        <v>4521.7</v>
      </c>
      <c r="E15" s="20">
        <f t="shared" si="5"/>
        <v>63.89018410975936</v>
      </c>
      <c r="F15" s="21">
        <v>1713.7</v>
      </c>
      <c r="G15" s="20">
        <v>702.9</v>
      </c>
      <c r="H15" s="20">
        <f t="shared" si="6"/>
        <v>41.01651397560833</v>
      </c>
      <c r="I15" s="21">
        <v>28</v>
      </c>
      <c r="J15" s="20">
        <v>23.4</v>
      </c>
      <c r="K15" s="20">
        <f t="shared" si="0"/>
        <v>83.57142857142857</v>
      </c>
      <c r="L15" s="27">
        <v>4</v>
      </c>
      <c r="M15" s="20">
        <v>17.9</v>
      </c>
      <c r="N15" s="20">
        <f t="shared" si="7"/>
        <v>447.49999999999994</v>
      </c>
      <c r="O15" s="27">
        <v>90</v>
      </c>
      <c r="P15" s="20">
        <v>1.7</v>
      </c>
      <c r="Q15" s="20">
        <f t="shared" si="8"/>
        <v>1.8888888888888888</v>
      </c>
      <c r="R15" s="27">
        <v>496</v>
      </c>
      <c r="S15" s="20">
        <v>39</v>
      </c>
      <c r="T15" s="20">
        <f t="shared" si="22"/>
        <v>7.862903225806452</v>
      </c>
      <c r="U15" s="20"/>
      <c r="V15" s="20"/>
      <c r="W15" s="20" t="e">
        <f t="shared" si="9"/>
        <v>#DIV/0!</v>
      </c>
      <c r="X15" s="27">
        <v>300</v>
      </c>
      <c r="Y15" s="20">
        <v>83.7</v>
      </c>
      <c r="Z15" s="20">
        <f t="shared" si="10"/>
        <v>27.900000000000002</v>
      </c>
      <c r="AA15" s="27"/>
      <c r="AB15" s="29"/>
      <c r="AC15" s="20" t="e">
        <f t="shared" si="23"/>
        <v>#DIV/0!</v>
      </c>
      <c r="AD15" s="20"/>
      <c r="AE15" s="20"/>
      <c r="AF15" s="20" t="e">
        <f t="shared" si="11"/>
        <v>#DIV/0!</v>
      </c>
      <c r="AG15" s="20"/>
      <c r="AH15" s="20"/>
      <c r="AI15" s="20" t="e">
        <v>#DIV/0!</v>
      </c>
      <c r="AJ15" s="21">
        <v>5363.6</v>
      </c>
      <c r="AK15" s="20">
        <v>3818.8</v>
      </c>
      <c r="AL15" s="20">
        <f t="shared" si="12"/>
        <v>71.19844880304274</v>
      </c>
      <c r="AM15" s="21">
        <v>1809.6</v>
      </c>
      <c r="AN15" s="20">
        <v>1208.5</v>
      </c>
      <c r="AO15" s="20">
        <f t="shared" si="13"/>
        <v>66.78271441202476</v>
      </c>
      <c r="AP15" s="21"/>
      <c r="AQ15" s="20"/>
      <c r="AR15" s="20" t="e">
        <f t="shared" si="14"/>
        <v>#DIV/0!</v>
      </c>
      <c r="AS15" s="23">
        <v>7526.9</v>
      </c>
      <c r="AT15" s="23">
        <v>4684.8</v>
      </c>
      <c r="AU15" s="23">
        <f t="shared" si="15"/>
        <v>62.240763129575264</v>
      </c>
      <c r="AV15" s="25">
        <v>1403.3</v>
      </c>
      <c r="AW15" s="23">
        <v>739.7</v>
      </c>
      <c r="AX15" s="23">
        <f t="shared" si="16"/>
        <v>52.7114658305423</v>
      </c>
      <c r="AY15" s="24">
        <v>1401.3</v>
      </c>
      <c r="AZ15" s="23">
        <v>739.7</v>
      </c>
      <c r="BA15" s="23">
        <f t="shared" si="1"/>
        <v>52.786698066081506</v>
      </c>
      <c r="BB15" s="23">
        <v>3744.3</v>
      </c>
      <c r="BC15" s="23">
        <v>2252.3</v>
      </c>
      <c r="BD15" s="23">
        <f t="shared" si="17"/>
        <v>60.1527655369495</v>
      </c>
      <c r="BE15" s="24">
        <v>1277.7</v>
      </c>
      <c r="BF15" s="23">
        <v>1087.7</v>
      </c>
      <c r="BG15" s="23">
        <f t="shared" si="18"/>
        <v>85.1295296235423</v>
      </c>
      <c r="BH15" s="24">
        <v>977.9</v>
      </c>
      <c r="BI15" s="23">
        <v>551</v>
      </c>
      <c r="BJ15" s="23">
        <f t="shared" si="19"/>
        <v>56.34522957357603</v>
      </c>
      <c r="BK15" s="23">
        <f t="shared" si="20"/>
        <v>449.59999999999945</v>
      </c>
      <c r="BL15" s="23">
        <f t="shared" si="2"/>
        <v>-163.10000000000036</v>
      </c>
      <c r="BM15" s="23">
        <f t="shared" si="21"/>
        <v>-36.2766903914592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9940.5</v>
      </c>
      <c r="D16" s="20">
        <f t="shared" si="4"/>
        <v>4242.2</v>
      </c>
      <c r="E16" s="20">
        <f t="shared" si="5"/>
        <v>42.6759217343192</v>
      </c>
      <c r="F16" s="21">
        <v>1135.6</v>
      </c>
      <c r="G16" s="20">
        <v>852.8</v>
      </c>
      <c r="H16" s="20">
        <f t="shared" si="6"/>
        <v>75.09686509334273</v>
      </c>
      <c r="I16" s="21">
        <v>19.5</v>
      </c>
      <c r="J16" s="20">
        <v>13.7</v>
      </c>
      <c r="K16" s="20">
        <f t="shared" si="0"/>
        <v>70.25641025641025</v>
      </c>
      <c r="L16" s="27"/>
      <c r="M16" s="20"/>
      <c r="N16" s="20" t="e">
        <f t="shared" si="7"/>
        <v>#DIV/0!</v>
      </c>
      <c r="O16" s="27">
        <v>45</v>
      </c>
      <c r="P16" s="20">
        <v>1.2</v>
      </c>
      <c r="Q16" s="20">
        <f t="shared" si="8"/>
        <v>2.6666666666666665</v>
      </c>
      <c r="R16" s="27">
        <v>339.5</v>
      </c>
      <c r="S16" s="20">
        <v>26.3</v>
      </c>
      <c r="T16" s="20">
        <f t="shared" si="22"/>
        <v>7.746686303387334</v>
      </c>
      <c r="U16" s="20"/>
      <c r="V16" s="20"/>
      <c r="W16" s="20" t="e">
        <f t="shared" si="9"/>
        <v>#DIV/0!</v>
      </c>
      <c r="X16" s="27">
        <v>43</v>
      </c>
      <c r="Y16" s="20">
        <v>32.8</v>
      </c>
      <c r="Z16" s="20">
        <f t="shared" si="10"/>
        <v>76.27906976744185</v>
      </c>
      <c r="AA16" s="27">
        <v>40</v>
      </c>
      <c r="AB16" s="20"/>
      <c r="AC16" s="20">
        <f t="shared" si="23"/>
        <v>0</v>
      </c>
      <c r="AD16" s="20"/>
      <c r="AE16" s="20"/>
      <c r="AF16" s="20" t="e">
        <f t="shared" si="11"/>
        <v>#DIV/0!</v>
      </c>
      <c r="AG16" s="20"/>
      <c r="AH16" s="20"/>
      <c r="AI16" s="20" t="e">
        <v>#DIV/0!</v>
      </c>
      <c r="AJ16" s="21">
        <v>8804.9</v>
      </c>
      <c r="AK16" s="20">
        <v>3389.4</v>
      </c>
      <c r="AL16" s="20">
        <f t="shared" si="12"/>
        <v>38.49447466751468</v>
      </c>
      <c r="AM16" s="21">
        <v>1476.7</v>
      </c>
      <c r="AN16" s="20">
        <v>986.2</v>
      </c>
      <c r="AO16" s="20">
        <f t="shared" si="13"/>
        <v>66.78404550687344</v>
      </c>
      <c r="AP16" s="21"/>
      <c r="AQ16" s="20"/>
      <c r="AR16" s="20" t="e">
        <f t="shared" si="14"/>
        <v>#DIV/0!</v>
      </c>
      <c r="AS16" s="23">
        <v>10988.3</v>
      </c>
      <c r="AT16" s="23">
        <v>3963.9</v>
      </c>
      <c r="AU16" s="23">
        <f t="shared" si="15"/>
        <v>36.073823976411276</v>
      </c>
      <c r="AV16" s="25">
        <v>1314.7</v>
      </c>
      <c r="AW16" s="23">
        <v>662.7</v>
      </c>
      <c r="AX16" s="23">
        <f t="shared" si="16"/>
        <v>50.40693694378946</v>
      </c>
      <c r="AY16" s="24">
        <v>1312.7</v>
      </c>
      <c r="AZ16" s="23">
        <v>662.7</v>
      </c>
      <c r="BA16" s="23">
        <f t="shared" si="1"/>
        <v>50.48373581168584</v>
      </c>
      <c r="BB16" s="23">
        <v>3245.2</v>
      </c>
      <c r="BC16" s="23">
        <v>2636.8</v>
      </c>
      <c r="BD16" s="23">
        <f t="shared" si="17"/>
        <v>81.25231110563294</v>
      </c>
      <c r="BE16" s="24">
        <v>5533</v>
      </c>
      <c r="BF16" s="23">
        <v>40</v>
      </c>
      <c r="BG16" s="23">
        <f t="shared" si="18"/>
        <v>0.7229351165732876</v>
      </c>
      <c r="BH16" s="24">
        <v>771.7</v>
      </c>
      <c r="BI16" s="23">
        <v>546.9</v>
      </c>
      <c r="BJ16" s="23">
        <f t="shared" si="19"/>
        <v>70.8695088765064</v>
      </c>
      <c r="BK16" s="23">
        <f t="shared" si="20"/>
        <v>1047.7999999999993</v>
      </c>
      <c r="BL16" s="23">
        <f t="shared" si="2"/>
        <v>278.2999999999997</v>
      </c>
      <c r="BM16" s="23">
        <f t="shared" si="21"/>
        <v>26.560412292422207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5777.700000000001</v>
      </c>
      <c r="D17" s="20">
        <f t="shared" si="4"/>
        <v>2786.6</v>
      </c>
      <c r="E17" s="20">
        <f t="shared" si="5"/>
        <v>48.230264638177815</v>
      </c>
      <c r="F17" s="21">
        <v>1501.4</v>
      </c>
      <c r="G17" s="20">
        <v>791.4</v>
      </c>
      <c r="H17" s="20">
        <f t="shared" si="6"/>
        <v>52.71080325029972</v>
      </c>
      <c r="I17" s="21">
        <v>55</v>
      </c>
      <c r="J17" s="20">
        <v>36.6</v>
      </c>
      <c r="K17" s="20">
        <f t="shared" si="0"/>
        <v>66.54545454545455</v>
      </c>
      <c r="L17" s="27"/>
      <c r="M17" s="20"/>
      <c r="N17" s="20" t="e">
        <f t="shared" si="7"/>
        <v>#DIV/0!</v>
      </c>
      <c r="O17" s="27">
        <v>130</v>
      </c>
      <c r="P17" s="20">
        <v>2</v>
      </c>
      <c r="Q17" s="20">
        <f t="shared" si="8"/>
        <v>1.5384615384615385</v>
      </c>
      <c r="R17" s="27">
        <v>355</v>
      </c>
      <c r="S17" s="20">
        <v>30.6</v>
      </c>
      <c r="T17" s="20">
        <f t="shared" si="22"/>
        <v>8.619718309859154</v>
      </c>
      <c r="U17" s="20"/>
      <c r="V17" s="20"/>
      <c r="W17" s="20" t="e">
        <f t="shared" si="9"/>
        <v>#DIV/0!</v>
      </c>
      <c r="X17" s="27">
        <v>35</v>
      </c>
      <c r="Y17" s="20">
        <v>0.8</v>
      </c>
      <c r="Z17" s="20">
        <f t="shared" si="10"/>
        <v>2.2857142857142856</v>
      </c>
      <c r="AA17" s="27">
        <v>40</v>
      </c>
      <c r="AB17" s="20">
        <v>13.1</v>
      </c>
      <c r="AC17" s="20">
        <f t="shared" si="23"/>
        <v>32.75</v>
      </c>
      <c r="AD17" s="20"/>
      <c r="AE17" s="20"/>
      <c r="AF17" s="20" t="e">
        <f t="shared" si="11"/>
        <v>#DIV/0!</v>
      </c>
      <c r="AG17" s="20"/>
      <c r="AH17" s="20"/>
      <c r="AI17" s="20" t="e">
        <v>#DIV/0!</v>
      </c>
      <c r="AJ17" s="21">
        <v>4276.3</v>
      </c>
      <c r="AK17" s="20">
        <v>1995.2</v>
      </c>
      <c r="AL17" s="20">
        <f t="shared" si="12"/>
        <v>46.65715688796389</v>
      </c>
      <c r="AM17" s="21">
        <v>1476.4</v>
      </c>
      <c r="AN17" s="20">
        <v>986</v>
      </c>
      <c r="AO17" s="20">
        <f t="shared" si="13"/>
        <v>66.78406935789758</v>
      </c>
      <c r="AP17" s="21">
        <v>23.4</v>
      </c>
      <c r="AQ17" s="20">
        <v>23.4</v>
      </c>
      <c r="AR17" s="20">
        <f t="shared" si="14"/>
        <v>100</v>
      </c>
      <c r="AS17" s="23">
        <v>6005.5</v>
      </c>
      <c r="AT17" s="23">
        <v>2208.9</v>
      </c>
      <c r="AU17" s="23">
        <f t="shared" si="15"/>
        <v>36.781283823162106</v>
      </c>
      <c r="AV17" s="25">
        <v>1202.7</v>
      </c>
      <c r="AW17" s="23">
        <v>513.9</v>
      </c>
      <c r="AX17" s="23">
        <f t="shared" si="16"/>
        <v>42.728860064854075</v>
      </c>
      <c r="AY17" s="24">
        <v>1177.3</v>
      </c>
      <c r="AZ17" s="23">
        <v>513.9</v>
      </c>
      <c r="BA17" s="23">
        <f t="shared" si="1"/>
        <v>43.65072623800221</v>
      </c>
      <c r="BB17" s="23">
        <v>1467</v>
      </c>
      <c r="BC17" s="23">
        <v>700.8</v>
      </c>
      <c r="BD17" s="23">
        <f t="shared" si="17"/>
        <v>47.77096114519427</v>
      </c>
      <c r="BE17" s="24">
        <v>1933</v>
      </c>
      <c r="BF17" s="23">
        <v>417.9</v>
      </c>
      <c r="BG17" s="23">
        <f t="shared" si="18"/>
        <v>21.619244697361616</v>
      </c>
      <c r="BH17" s="24">
        <v>809</v>
      </c>
      <c r="BI17" s="23">
        <v>515.5</v>
      </c>
      <c r="BJ17" s="23">
        <f t="shared" si="19"/>
        <v>63.72064276885043</v>
      </c>
      <c r="BK17" s="23">
        <f t="shared" si="20"/>
        <v>227.79999999999927</v>
      </c>
      <c r="BL17" s="23">
        <f t="shared" si="2"/>
        <v>577.6999999999998</v>
      </c>
      <c r="BM17" s="23">
        <f t="shared" si="21"/>
        <v>253.5996488147505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10390.199999999999</v>
      </c>
      <c r="D18" s="20">
        <f t="shared" si="4"/>
        <v>4956</v>
      </c>
      <c r="E18" s="20">
        <f t="shared" si="5"/>
        <v>47.69879309349195</v>
      </c>
      <c r="F18" s="21">
        <v>1575.9</v>
      </c>
      <c r="G18" s="20">
        <v>775</v>
      </c>
      <c r="H18" s="20">
        <f t="shared" si="6"/>
        <v>49.17824735072022</v>
      </c>
      <c r="I18" s="21">
        <v>42</v>
      </c>
      <c r="J18" s="20">
        <v>17.5</v>
      </c>
      <c r="K18" s="20">
        <f t="shared" si="0"/>
        <v>41.66666666666667</v>
      </c>
      <c r="L18" s="27">
        <v>6</v>
      </c>
      <c r="M18" s="20">
        <v>10.3</v>
      </c>
      <c r="N18" s="20">
        <f t="shared" si="7"/>
        <v>171.66666666666669</v>
      </c>
      <c r="O18" s="27">
        <v>117</v>
      </c>
      <c r="P18" s="20">
        <v>3.4</v>
      </c>
      <c r="Q18" s="20">
        <f t="shared" si="8"/>
        <v>2.905982905982906</v>
      </c>
      <c r="R18" s="27">
        <v>391</v>
      </c>
      <c r="S18" s="20">
        <v>35.7</v>
      </c>
      <c r="T18" s="20">
        <f t="shared" si="22"/>
        <v>9.130434782608697</v>
      </c>
      <c r="U18" s="20"/>
      <c r="V18" s="20"/>
      <c r="W18" s="20" t="e">
        <f t="shared" si="9"/>
        <v>#DIV/0!</v>
      </c>
      <c r="X18" s="27">
        <v>250</v>
      </c>
      <c r="Y18" s="20">
        <v>147.7</v>
      </c>
      <c r="Z18" s="20">
        <f t="shared" si="10"/>
        <v>59.08</v>
      </c>
      <c r="AA18" s="27">
        <v>17</v>
      </c>
      <c r="AB18" s="20">
        <v>13.2</v>
      </c>
      <c r="AC18" s="20">
        <f t="shared" si="23"/>
        <v>77.6470588235294</v>
      </c>
      <c r="AD18" s="20"/>
      <c r="AE18" s="20"/>
      <c r="AF18" s="20" t="e">
        <f t="shared" si="11"/>
        <v>#DIV/0!</v>
      </c>
      <c r="AG18" s="20"/>
      <c r="AH18" s="20"/>
      <c r="AI18" s="20" t="e">
        <v>#DIV/0!</v>
      </c>
      <c r="AJ18" s="21">
        <v>8814.3</v>
      </c>
      <c r="AK18" s="20">
        <v>4181</v>
      </c>
      <c r="AL18" s="20">
        <f t="shared" si="12"/>
        <v>47.4342829266079</v>
      </c>
      <c r="AM18" s="21">
        <v>2143.9</v>
      </c>
      <c r="AN18" s="20">
        <v>1431.7</v>
      </c>
      <c r="AO18" s="20">
        <f t="shared" si="13"/>
        <v>66.78016698540044</v>
      </c>
      <c r="AP18" s="21"/>
      <c r="AQ18" s="20"/>
      <c r="AR18" s="20" t="e">
        <f t="shared" si="14"/>
        <v>#DIV/0!</v>
      </c>
      <c r="AS18" s="23">
        <v>10877.1</v>
      </c>
      <c r="AT18" s="23">
        <v>5277.8</v>
      </c>
      <c r="AU18" s="23">
        <f t="shared" si="15"/>
        <v>48.52212446332202</v>
      </c>
      <c r="AV18" s="25">
        <v>1468.9</v>
      </c>
      <c r="AW18" s="23">
        <v>692.1</v>
      </c>
      <c r="AX18" s="23">
        <f t="shared" si="16"/>
        <v>47.11689018993805</v>
      </c>
      <c r="AY18" s="24">
        <v>1466.9</v>
      </c>
      <c r="AZ18" s="23">
        <v>692.1</v>
      </c>
      <c r="BA18" s="23">
        <f t="shared" si="1"/>
        <v>47.18113027472902</v>
      </c>
      <c r="BB18" s="23">
        <v>6025.7</v>
      </c>
      <c r="BC18" s="23">
        <v>2276.6</v>
      </c>
      <c r="BD18" s="23">
        <f t="shared" si="17"/>
        <v>37.78150256401746</v>
      </c>
      <c r="BE18" s="24">
        <v>2057</v>
      </c>
      <c r="BF18" s="23">
        <v>1500.7</v>
      </c>
      <c r="BG18" s="23">
        <f t="shared" si="18"/>
        <v>72.95576081672338</v>
      </c>
      <c r="BH18" s="24">
        <v>1077.8</v>
      </c>
      <c r="BI18" s="23">
        <v>701.5</v>
      </c>
      <c r="BJ18" s="23">
        <f t="shared" si="19"/>
        <v>65.08628688068288</v>
      </c>
      <c r="BK18" s="23">
        <f t="shared" si="20"/>
        <v>486.90000000000146</v>
      </c>
      <c r="BL18" s="23">
        <f t="shared" si="2"/>
        <v>-321.8000000000002</v>
      </c>
      <c r="BM18" s="23">
        <f t="shared" si="21"/>
        <v>-66.09159991784745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5607.6</v>
      </c>
      <c r="D19" s="20">
        <f t="shared" si="4"/>
        <v>3767</v>
      </c>
      <c r="E19" s="20">
        <f t="shared" si="5"/>
        <v>67.17668877951351</v>
      </c>
      <c r="F19" s="21">
        <v>1002.8</v>
      </c>
      <c r="G19" s="20">
        <v>877.1</v>
      </c>
      <c r="H19" s="20">
        <f t="shared" si="6"/>
        <v>87.46509772636618</v>
      </c>
      <c r="I19" s="21">
        <v>11</v>
      </c>
      <c r="J19" s="20">
        <v>3.9</v>
      </c>
      <c r="K19" s="20">
        <f t="shared" si="0"/>
        <v>35.45454545454545</v>
      </c>
      <c r="L19" s="27">
        <v>5</v>
      </c>
      <c r="M19" s="20">
        <v>7.5</v>
      </c>
      <c r="N19" s="20">
        <f t="shared" si="7"/>
        <v>150</v>
      </c>
      <c r="O19" s="27">
        <v>40</v>
      </c>
      <c r="P19" s="20">
        <v>3.7</v>
      </c>
      <c r="Q19" s="20">
        <f t="shared" si="8"/>
        <v>9.25</v>
      </c>
      <c r="R19" s="27">
        <v>142</v>
      </c>
      <c r="S19" s="20">
        <v>12.4</v>
      </c>
      <c r="T19" s="20">
        <f t="shared" si="22"/>
        <v>8.732394366197184</v>
      </c>
      <c r="U19" s="20"/>
      <c r="V19" s="20"/>
      <c r="W19" s="20" t="e">
        <f t="shared" si="9"/>
        <v>#DIV/0!</v>
      </c>
      <c r="X19" s="27">
        <v>129</v>
      </c>
      <c r="Y19" s="20">
        <v>71.6</v>
      </c>
      <c r="Z19" s="20">
        <f t="shared" si="10"/>
        <v>55.50387596899225</v>
      </c>
      <c r="AA19" s="27">
        <v>12</v>
      </c>
      <c r="AB19" s="20">
        <v>5.8</v>
      </c>
      <c r="AC19" s="20">
        <f t="shared" si="23"/>
        <v>48.333333333333336</v>
      </c>
      <c r="AD19" s="20"/>
      <c r="AE19" s="20"/>
      <c r="AF19" s="20" t="e">
        <f t="shared" si="11"/>
        <v>#DIV/0!</v>
      </c>
      <c r="AG19" s="20"/>
      <c r="AH19" s="20"/>
      <c r="AI19" s="20" t="e">
        <v>#DIV/0!</v>
      </c>
      <c r="AJ19" s="21">
        <v>4604.8</v>
      </c>
      <c r="AK19" s="20">
        <v>2889.9</v>
      </c>
      <c r="AL19" s="20">
        <f t="shared" si="12"/>
        <v>62.758425990271014</v>
      </c>
      <c r="AM19" s="21">
        <v>884.2</v>
      </c>
      <c r="AN19" s="20">
        <v>590.5</v>
      </c>
      <c r="AO19" s="20">
        <f t="shared" si="13"/>
        <v>66.78353313729924</v>
      </c>
      <c r="AP19" s="21"/>
      <c r="AQ19" s="20"/>
      <c r="AR19" s="20" t="e">
        <f t="shared" si="14"/>
        <v>#DIV/0!</v>
      </c>
      <c r="AS19" s="23">
        <v>5645</v>
      </c>
      <c r="AT19" s="23">
        <v>3367.8</v>
      </c>
      <c r="AU19" s="23">
        <f t="shared" si="15"/>
        <v>59.659875996457046</v>
      </c>
      <c r="AV19" s="25">
        <v>1006.1</v>
      </c>
      <c r="AW19" s="23">
        <v>592.7</v>
      </c>
      <c r="AX19" s="23">
        <f t="shared" si="16"/>
        <v>58.91064506510288</v>
      </c>
      <c r="AY19" s="24">
        <v>1004.1</v>
      </c>
      <c r="AZ19" s="23">
        <v>592.7</v>
      </c>
      <c r="BA19" s="23">
        <f t="shared" si="1"/>
        <v>59.02798526043224</v>
      </c>
      <c r="BB19" s="23">
        <v>2741</v>
      </c>
      <c r="BC19" s="23">
        <v>1182.2</v>
      </c>
      <c r="BD19" s="23">
        <f t="shared" si="17"/>
        <v>43.13024443633711</v>
      </c>
      <c r="BE19" s="24">
        <v>1069.9</v>
      </c>
      <c r="BF19" s="23">
        <v>1018.8</v>
      </c>
      <c r="BG19" s="23">
        <f t="shared" si="18"/>
        <v>95.22385269651367</v>
      </c>
      <c r="BH19" s="24">
        <v>704.4</v>
      </c>
      <c r="BI19" s="23">
        <v>522.1</v>
      </c>
      <c r="BJ19" s="23">
        <f t="shared" si="19"/>
        <v>74.1198182850653</v>
      </c>
      <c r="BK19" s="23">
        <f t="shared" si="20"/>
        <v>37.399999999999636</v>
      </c>
      <c r="BL19" s="23">
        <f t="shared" si="2"/>
        <v>399.1999999999998</v>
      </c>
      <c r="BM19" s="23">
        <f t="shared" si="21"/>
        <v>1067.379679144395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167129.10000000003</v>
      </c>
      <c r="D20" s="20">
        <f t="shared" si="4"/>
        <v>61317.600000000006</v>
      </c>
      <c r="E20" s="22">
        <f>D20/C20*100</f>
        <v>36.68876335718914</v>
      </c>
      <c r="F20" s="22">
        <f>SUM(F10:F19)</f>
        <v>19637.5</v>
      </c>
      <c r="G20" s="22">
        <f>SUM(G10:G19)</f>
        <v>11928.9</v>
      </c>
      <c r="H20" s="22">
        <f>G20/F20*100</f>
        <v>60.74551241247613</v>
      </c>
      <c r="I20" s="22">
        <f>SUM(I10:I19)</f>
        <v>1556.5</v>
      </c>
      <c r="J20" s="22">
        <f>SUM(J10:J19)</f>
        <v>1145.6000000000001</v>
      </c>
      <c r="K20" s="20">
        <f t="shared" si="0"/>
        <v>73.6010279473177</v>
      </c>
      <c r="L20" s="22">
        <f>SUM(L10:L19)</f>
        <v>38.5</v>
      </c>
      <c r="M20" s="22">
        <f>SUM(M10:M19)</f>
        <v>88.7</v>
      </c>
      <c r="N20" s="22">
        <f>M20/L20*100</f>
        <v>230.38961038961043</v>
      </c>
      <c r="O20" s="22">
        <f>SUM(O10:O19)</f>
        <v>1502</v>
      </c>
      <c r="P20" s="22">
        <f>SUM(P10:P19)</f>
        <v>124.60000000000001</v>
      </c>
      <c r="Q20" s="22">
        <f>P20/O20*100</f>
        <v>8.295605858854861</v>
      </c>
      <c r="R20" s="22">
        <f>SUM(R10:R19)</f>
        <v>4898.5</v>
      </c>
      <c r="S20" s="22">
        <f>SUM(S10:S19)</f>
        <v>689.8</v>
      </c>
      <c r="T20" s="22">
        <f>S20/R20*100</f>
        <v>14.081861794426864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1252</v>
      </c>
      <c r="Y20" s="22">
        <f>SUM(Y10:Y19)</f>
        <v>525.9</v>
      </c>
      <c r="Z20" s="20">
        <f t="shared" si="10"/>
        <v>42.00479233226837</v>
      </c>
      <c r="AA20" s="22">
        <f>SUM(AA10:AA19)</f>
        <v>154.3</v>
      </c>
      <c r="AB20" s="22">
        <f>SUM(AB10:AB19)</f>
        <v>67.39999999999999</v>
      </c>
      <c r="AC20" s="20">
        <f t="shared" si="23"/>
        <v>43.68114063512637</v>
      </c>
      <c r="AD20" s="22">
        <f>SUM(AD10:AD19)</f>
        <v>0</v>
      </c>
      <c r="AE20" s="22">
        <f>SUM(AE10:AE19)</f>
        <v>0</v>
      </c>
      <c r="AF20" s="20" t="e">
        <f t="shared" si="11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147491.59999999998</v>
      </c>
      <c r="AK20" s="22">
        <f>SUM(AK10:AK19)</f>
        <v>49388.700000000004</v>
      </c>
      <c r="AL20" s="22">
        <f>AK20/AJ20*100</f>
        <v>33.48577139308273</v>
      </c>
      <c r="AM20" s="22">
        <f>SUM(AM10:AM19)</f>
        <v>22533.000000000004</v>
      </c>
      <c r="AN20" s="22">
        <f>SUM(AN10:AN19)</f>
        <v>15048.100000000002</v>
      </c>
      <c r="AO20" s="22">
        <f>AN20/AM20*100</f>
        <v>66.78249678249678</v>
      </c>
      <c r="AP20" s="22">
        <f>SUM(AP10:AP19)</f>
        <v>1009.3</v>
      </c>
      <c r="AQ20" s="22">
        <f>SUM(AQ10:AQ19)</f>
        <v>1009.3</v>
      </c>
      <c r="AR20" s="22">
        <f>AQ20/AP20*100</f>
        <v>100</v>
      </c>
      <c r="AS20" s="26">
        <f>SUM(AS10:AS19)</f>
        <v>171759.8</v>
      </c>
      <c r="AT20" s="26">
        <f>SUM(AT10:AT19)</f>
        <v>58674.20000000001</v>
      </c>
      <c r="AU20" s="26">
        <f>(AT20/AS20)*100</f>
        <v>34.16061266955365</v>
      </c>
      <c r="AV20" s="26">
        <f>SUM(AV10:AV19)</f>
        <v>14443.000000000002</v>
      </c>
      <c r="AW20" s="26">
        <f>SUM(AW10:AW19)</f>
        <v>6960.299999999999</v>
      </c>
      <c r="AX20" s="26">
        <f>AW20/AV20*100</f>
        <v>48.191511458838185</v>
      </c>
      <c r="AY20" s="26">
        <f>SUM(AY10:AY19)</f>
        <v>14248.2</v>
      </c>
      <c r="AZ20" s="26">
        <f>SUM(AZ10:AZ19)</f>
        <v>6960.299999999999</v>
      </c>
      <c r="BA20" s="26">
        <f t="shared" si="1"/>
        <v>48.85038110077062</v>
      </c>
      <c r="BB20" s="26">
        <f>SUM(BB10:BB19)</f>
        <v>45453.899999999994</v>
      </c>
      <c r="BC20" s="26">
        <f>SUM(BC10:BC19)</f>
        <v>26979.199999999997</v>
      </c>
      <c r="BD20" s="26">
        <f>BC20/BB20*100</f>
        <v>59.355082842176365</v>
      </c>
      <c r="BE20" s="26">
        <f>SUM(BE10:BE19)</f>
        <v>98618.99999999999</v>
      </c>
      <c r="BF20" s="26">
        <f>SUM(BF10:BF19)</f>
        <v>16422.600000000002</v>
      </c>
      <c r="BG20" s="26">
        <f>BF20/BE20*100</f>
        <v>16.65257201959055</v>
      </c>
      <c r="BH20" s="26">
        <f>SUM(BH10:BH19)</f>
        <v>10639.499999999998</v>
      </c>
      <c r="BI20" s="26">
        <f>SUM(BI10:BI19)</f>
        <v>7142.9</v>
      </c>
      <c r="BJ20" s="26">
        <f>BI20/BH20*100</f>
        <v>67.13567366887543</v>
      </c>
      <c r="BK20" s="22">
        <f>C20-AS20</f>
        <v>-4630.699999999953</v>
      </c>
      <c r="BL20" s="26">
        <f>SUM(BL10:BL19)</f>
        <v>2643.4</v>
      </c>
      <c r="BM20" s="26">
        <f>BL20/BK20*100</f>
        <v>-57.084242123221685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0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1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2021-06-09T07:37:53Z</cp:lastPrinted>
  <dcterms:created xsi:type="dcterms:W3CDTF">2013-04-03T10:22:22Z</dcterms:created>
  <dcterms:modified xsi:type="dcterms:W3CDTF">2021-09-10T08:46:07Z</dcterms:modified>
  <cp:category/>
  <cp:version/>
  <cp:contentType/>
  <cp:contentStatus/>
</cp:coreProperties>
</file>