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Сайт\"/>
    </mc:Choice>
  </mc:AlternateContent>
  <bookViews>
    <workbookView xWindow="0" yWindow="0" windowWidth="288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E80" i="1" s="1"/>
  <c r="C80" i="1"/>
  <c r="E78" i="1"/>
  <c r="E77" i="1"/>
  <c r="E76" i="1"/>
  <c r="E75" i="1"/>
  <c r="E72" i="1"/>
  <c r="E71" i="1"/>
  <c r="E70" i="1"/>
  <c r="E68" i="1"/>
  <c r="E67" i="1"/>
  <c r="E66" i="1"/>
  <c r="E65" i="1"/>
  <c r="E64" i="1"/>
  <c r="E62" i="1"/>
  <c r="E60" i="1"/>
  <c r="E59" i="1"/>
  <c r="E58" i="1"/>
  <c r="E57" i="1"/>
  <c r="E55" i="1"/>
  <c r="E53" i="1"/>
  <c r="E52" i="1"/>
  <c r="E51" i="1"/>
  <c r="E50" i="1"/>
  <c r="E49" i="1"/>
  <c r="E48" i="1"/>
  <c r="E47" i="1"/>
  <c r="D43" i="1"/>
  <c r="E41" i="1"/>
  <c r="E40" i="1"/>
  <c r="E39" i="1"/>
  <c r="E38" i="1"/>
  <c r="E37" i="1"/>
  <c r="E36" i="1"/>
  <c r="E35" i="1"/>
  <c r="E34" i="1"/>
  <c r="E33" i="1"/>
  <c r="E32" i="1"/>
  <c r="D31" i="1"/>
  <c r="C31" i="1"/>
  <c r="E31" i="1" s="1"/>
  <c r="E29" i="1"/>
  <c r="E27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C43" i="1" l="1"/>
  <c r="E43" i="1" s="1"/>
</calcChain>
</file>

<file path=xl/sharedStrings.xml><?xml version="1.0" encoding="utf-8"?>
<sst xmlns="http://schemas.openxmlformats.org/spreadsheetml/2006/main" count="130" uniqueCount="130">
  <si>
    <t xml:space="preserve">                                               Исполнение бюджета Аликовского сельского поселения  </t>
  </si>
  <si>
    <t xml:space="preserve">                                               Аликовского района Чувашской Республики за   1 квартал 2021 года</t>
  </si>
  <si>
    <t xml:space="preserve">            (в рублях)</t>
  </si>
  <si>
    <t>Коды бюджетной классификации</t>
  </si>
  <si>
    <t>Наименование показателей</t>
  </si>
  <si>
    <t>Бюджеты сельских поселений</t>
  </si>
  <si>
    <t>План за 1 квартал 2021 года</t>
  </si>
  <si>
    <t>Исполнено за  1 квартал 2021 года</t>
  </si>
  <si>
    <t>% исполнения</t>
  </si>
  <si>
    <t>Д О Х О Д Ы</t>
  </si>
  <si>
    <t>000 1 01 00000 00 0000 000</t>
  </si>
  <si>
    <t>Налоги на прибыль, доходы</t>
  </si>
  <si>
    <t>000 1 01 02010 01 0000 110</t>
  </si>
  <si>
    <t>Налог на доходы физических лиц</t>
  </si>
  <si>
    <t>000 1 03 02000 00 0000 110</t>
  </si>
  <si>
    <t>Доходы от уплаты акцизов на дизельное топливо,моторные масла,автомобильный бензин.прямогонный бензин, подлежащие распределению между бюджетами с учетом установленных дифференцированных нормативов отчислений в местные бюджеты</t>
  </si>
  <si>
    <t>000 1 05 00000 00 0000 000</t>
  </si>
  <si>
    <t>Налоги на совокупный доход</t>
  </si>
  <si>
    <t>000 1 05 03000 00 0000 110</t>
  </si>
  <si>
    <t>Единый сельскохозяйственный налог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</si>
  <si>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</si>
  <si>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</si>
  <si>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</si>
  <si>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</si>
  <si>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</si>
  <si>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</si>
  <si>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000 1 06 06033 10 0000 110</t>
  </si>
  <si>
    <t>Земельный налог с организаций,обладающих земельным участком,расположенным в границах сельских поселений</t>
  </si>
  <si>
    <t>000 1 06 06043 10 0000 110</t>
  </si>
  <si>
    <t>Земельный налог с  физических лиц,обладающих земельным участком,расположенным в границах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</si>
  <si>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</si>
  <si>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</si>
  <si>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</si>
  <si>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муниицпальных унитарных предприятий в том числе казенных)</t>
  </si>
  <si>
    <t>000 1 11 05025 10 0000 120</t>
  </si>
  <si>
    <t>Доходы, получаемые в виде арендной платы , а также средства от продажи права на заключение договоров аренды за земли,находящиеся в собственности поселений (за исключением земельных участков муниципальных бюджетных и автономных учреждений)</t>
  </si>
  <si>
    <t>000 111 05035 10 0000 120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</si>
  <si>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</t>
  </si>
  <si>
    <t>000 1 11 05075 10 0000 120</t>
  </si>
  <si>
    <t>Доходы от сдачи в аренду имущества,составляющего казну сельских поселений (за исключением земельных участков)</t>
  </si>
  <si>
    <t>000 1 11 07015 10 0000 120</t>
  </si>
  <si>
    <t>Платежи от государственных и муниципальных унитарных предприятий</t>
  </si>
  <si>
    <t>000 1 14 00000 00 0000 000</t>
  </si>
  <si>
    <t>Доходы от продажи материальных и нематериальных активов</t>
  </si>
  <si>
    <t>000 1 14 02053 10 0000 410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</si>
  <si>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трм числе казенных), в части реализации основных средств по указанному имуществу)</t>
  </si>
  <si>
    <t>000 1 14 06025 10 0000 430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</si>
  <si>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</si>
  <si>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000 1 17 01050 10 0000 180</t>
  </si>
  <si>
    <t>Невыясненные поступления, зачисляемые в бюджеты сельских поселений</t>
  </si>
  <si>
    <t>ИТОГО ДОХОДОВ ПО НАЛОГАМ</t>
  </si>
  <si>
    <t>000 2 00 00000 00 0000 000</t>
  </si>
  <si>
    <t>Безвозмездные поступления</t>
  </si>
  <si>
    <t>000 2 02 15000 00 0000 150</t>
  </si>
  <si>
    <t>Дотации бюджетам субъектов Российской Федерации и муниципальных образований</t>
  </si>
  <si>
    <t>000 2 02 15001 10 0000 150</t>
  </si>
  <si>
    <t>Дотации  бюджетам сельских поселений на выравнивание  бюджетной обеспеченности</t>
  </si>
  <si>
    <t>000 2 02 02000 00 0000 150</t>
  </si>
  <si>
    <t>Субсидии  бюджетам субъектов Российской Федерации и муниципальных образований (межбюджетные субсидии)</t>
  </si>
  <si>
    <t>000 2 02 20216 10 0000 150</t>
  </si>
  <si>
    <t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многоквартиных домов, проездов к дворовым территориям многоквартиных домов населенных пунктов</t>
  </si>
  <si>
    <t>000 2 02  25555 10 0000 150</t>
  </si>
  <si>
    <t>Субсидии бюджетам сельских поселений на реализацию программ формирования современной городской среды</t>
  </si>
  <si>
    <t>000 2 02  29999 10 0000 150</t>
  </si>
  <si>
    <t>Прочие субсидии бюджетам поселений</t>
  </si>
  <si>
    <t>000 2 02 03000 00 0000 150</t>
  </si>
  <si>
    <t>Субвенции бюджетам субъектов Российской Федерации и муниципальных образований</t>
  </si>
  <si>
    <t>000 2 02 30024 10 0000 150</t>
  </si>
  <si>
    <t>Субвенции бюджетам  сельских поселений на выполнение передаваемых полномочий субъектов Российской Федерации</t>
  </si>
  <si>
    <t>000 2 02 35118 10 0000 150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</si>
  <si>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</si>
  <si>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000 2 07 05030 10 0000 150</t>
  </si>
  <si>
    <t>Прочие безвозмездные поступления в бюджеты поселений</t>
  </si>
  <si>
    <t>ВСЕГО ДОХОДОВ</t>
  </si>
  <si>
    <t>Р А С Х О Д Ы</t>
  </si>
  <si>
    <t>0100</t>
  </si>
  <si>
    <t>ОБЩЕГОСУДАРСТВЕННЫЕ ВОПРОСЫ</t>
  </si>
  <si>
    <t>0104</t>
  </si>
  <si>
    <t>Функционирование Правительства РФ, высших органов исполнительной власти субъектов РФ, местных администраций - всего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</si>
  <si>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</si>
  <si>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</si>
  <si>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</si>
  <si>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</si>
  <si>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</si>
  <si>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</si>
  <si>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</si>
  <si>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</si>
  <si>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</si>
  <si>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</si>
  <si>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0309</t>
  </si>
  <si>
    <t xml:space="preserve"> 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</si>
  <si>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</si>
  <si>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</si>
  <si>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</si>
  <si>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</si>
  <si>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</si>
  <si>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</si>
  <si>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</si>
  <si>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</si>
  <si>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Финансовое обеспечение передаваемых государственных полномочий Чувашской Республики по организации проведения  на территории поселений мероприятий по отлову и содержанию безнадзорных животных</t>
  </si>
  <si>
    <t>0409</t>
  </si>
  <si>
    <t>Дорожное хозяйство</t>
  </si>
  <si>
    <t>Реализация проектов развития общественной инфраструктуры, основанных на местных инициативах</t>
  </si>
  <si>
    <t>Осуществление дорожной деятельности, кроме деятельности по строительству, в отношении автомобильных дорог  местного значения в границах  населенных пунктов поселения</t>
  </si>
  <si>
    <t>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</si>
  <si>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</si>
  <si>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</si>
  <si>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</si>
  <si>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</si>
  <si>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</si>
  <si>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</si>
  <si>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</si>
  <si>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</si>
  <si>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</si>
  <si>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в том числе:</t>
  </si>
  <si>
    <t>уличное освещение</t>
  </si>
  <si>
    <t>озеленение</t>
  </si>
  <si>
    <t>прочие мероприятия по благоустройству поселений</t>
  </si>
  <si>
    <t>Реализация комплекса мероприятий по благоустройству дворовых территорий и тротуаров</t>
  </si>
  <si>
    <t>Субсидии на реализацию программ формирования современной городской среды</t>
  </si>
  <si>
    <t>0800</t>
  </si>
  <si>
    <t>КУЛЬТУРА,КИНЕМАТОГРАФИЯ,</t>
  </si>
  <si>
    <t>0801</t>
  </si>
  <si>
    <t>Культура</t>
  </si>
  <si>
    <t>1100</t>
  </si>
  <si>
    <t>ФИЗИЧЕСКАЯ КУЛЬТУРА И СПОРТ</t>
  </si>
  <si>
    <t>1102</t>
  </si>
  <si>
    <t>Массовый спорт</t>
  </si>
  <si>
    <t>ВСЕГО РАСХОДОВ</t>
  </si>
  <si>
    <t>Результат исполнения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</si>
</sst>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i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8">
      <alignment vertical="top" wrapText="1"/>
    </xf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justify" vertical="top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justify" vertical="top"/>
    </xf>
    <xf numFmtId="49" fontId="4" fillId="0" borderId="4" xfId="0" applyNumberFormat="1" applyFont="1" applyBorder="1" applyAlignment="1">
      <alignment horizontal="justify" vertical="top"/>
    </xf>
    <xf numFmtId="49" fontId="4" fillId="0" borderId="5" xfId="0" applyNumberFormat="1" applyFont="1" applyBorder="1" applyAlignment="1">
      <alignment horizontal="justify" vertical="top"/>
    </xf>
    <xf numFmtId="49" fontId="4" fillId="0" borderId="6" xfId="0" applyNumberFormat="1" applyFont="1" applyBorder="1" applyAlignment="1">
      <alignment horizontal="justify" vertical="top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justify" vertical="top"/>
    </xf>
    <xf numFmtId="0" fontId="4" fillId="0" borderId="7" xfId="0" applyFont="1" applyBorder="1"/>
    <xf numFmtId="0" fontId="5" fillId="0" borderId="7" xfId="0" applyFont="1" applyBorder="1"/>
    <xf numFmtId="0" fontId="6" fillId="0" borderId="7" xfId="0" applyFont="1" applyBorder="1"/>
    <xf numFmtId="49" fontId="5" fillId="0" borderId="7" xfId="0" applyNumberFormat="1" applyFont="1" applyBorder="1" applyAlignment="1">
      <alignment horizontal="justify"/>
    </xf>
    <xf numFmtId="1" fontId="5" fillId="0" borderId="7" xfId="0" applyNumberFormat="1" applyFont="1" applyBorder="1" applyAlignment="1">
      <alignment horizontal="right"/>
    </xf>
    <xf numFmtId="2" fontId="5" fillId="0" borderId="7" xfId="0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49" fontId="4" fillId="0" borderId="7" xfId="0" applyNumberFormat="1" applyFont="1" applyBorder="1" applyAlignment="1">
      <alignment horizontal="justify"/>
    </xf>
    <xf numFmtId="1" fontId="4" fillId="0" borderId="7" xfId="0" applyNumberFormat="1" applyFont="1" applyBorder="1" applyAlignment="1">
      <alignment horizontal="right"/>
    </xf>
    <xf numFmtId="2" fontId="4" fillId="0" borderId="7" xfId="0" applyNumberFormat="1" applyFont="1" applyBorder="1" applyAlignment="1">
      <alignment horizontal="right"/>
    </xf>
    <xf numFmtId="49" fontId="6" fillId="0" borderId="7" xfId="0" applyNumberFormat="1" applyFont="1" applyBorder="1" applyAlignment="1">
      <alignment horizontal="justify"/>
    </xf>
    <xf numFmtId="0" fontId="6" fillId="0" borderId="7" xfId="0" applyFont="1" applyBorder="1" applyAlignment="1">
      <alignment wrapText="1"/>
    </xf>
    <xf numFmtId="49" fontId="3" fillId="0" borderId="7" xfId="0" applyNumberFormat="1" applyFont="1" applyBorder="1" applyAlignment="1">
      <alignment horizontal="justify"/>
    </xf>
    <xf numFmtId="49" fontId="7" fillId="0" borderId="7" xfId="0" applyNumberFormat="1" applyFont="1" applyBorder="1" applyAlignment="1">
      <alignment horizontal="justify"/>
    </xf>
    <xf numFmtId="1" fontId="7" fillId="0" borderId="7" xfId="0" applyNumberFormat="1" applyFont="1" applyBorder="1" applyAlignment="1">
      <alignment horizontal="right"/>
    </xf>
    <xf numFmtId="2" fontId="7" fillId="0" borderId="7" xfId="0" applyNumberFormat="1" applyFont="1" applyBorder="1" applyAlignment="1">
      <alignment horizontal="right"/>
    </xf>
    <xf numFmtId="164" fontId="7" fillId="0" borderId="7" xfId="0" applyNumberFormat="1" applyFont="1" applyBorder="1" applyAlignment="1">
      <alignment horizontal="right"/>
    </xf>
    <xf numFmtId="1" fontId="6" fillId="0" borderId="7" xfId="0" applyNumberFormat="1" applyFont="1" applyBorder="1" applyAlignment="1">
      <alignment horizontal="right"/>
    </xf>
    <xf numFmtId="2" fontId="6" fillId="0" borderId="7" xfId="0" applyNumberFormat="1" applyFont="1" applyBorder="1" applyAlignment="1">
      <alignment horizontal="right"/>
    </xf>
    <xf numFmtId="0" fontId="4" fillId="0" borderId="7" xfId="0" applyNumberFormat="1" applyFont="1" applyBorder="1" applyAlignment="1">
      <alignment horizontal="justify"/>
    </xf>
    <xf numFmtId="0" fontId="4" fillId="0" borderId="7" xfId="0" applyFont="1" applyBorder="1" applyAlignment="1">
      <alignment horizontal="justify"/>
    </xf>
    <xf numFmtId="4" fontId="5" fillId="0" borderId="7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49" fontId="8" fillId="2" borderId="8" xfId="0" applyNumberFormat="1" applyFont="1" applyFill="1" applyBorder="1" applyAlignment="1">
      <alignment horizontal="center" shrinkToFit="1"/>
    </xf>
    <xf numFmtId="0" fontId="9" fillId="2" borderId="9" xfId="0" applyNumberFormat="1" applyFont="1" applyFill="1" applyBorder="1" applyAlignment="1">
      <alignment horizontal="justify"/>
    </xf>
    <xf numFmtId="4" fontId="4" fillId="0" borderId="7" xfId="0" applyNumberFormat="1" applyFont="1" applyBorder="1" applyAlignment="1">
      <alignment horizontal="right"/>
    </xf>
    <xf numFmtId="4" fontId="8" fillId="2" borderId="8" xfId="0" applyNumberFormat="1" applyFont="1" applyFill="1" applyBorder="1" applyAlignment="1">
      <alignment horizontal="right" shrinkToFit="1"/>
    </xf>
    <xf numFmtId="164" fontId="4" fillId="0" borderId="7" xfId="0" applyNumberFormat="1" applyFont="1" applyBorder="1" applyAlignment="1">
      <alignment horizontal="right"/>
    </xf>
    <xf numFmtId="49" fontId="10" fillId="2" borderId="8" xfId="0" applyNumberFormat="1" applyFont="1" applyFill="1" applyBorder="1" applyAlignment="1">
      <alignment horizontal="center" shrinkToFit="1"/>
    </xf>
    <xf numFmtId="0" fontId="11" fillId="2" borderId="5" xfId="0" applyNumberFormat="1" applyFont="1" applyFill="1" applyBorder="1" applyAlignment="1">
      <alignment horizontal="justify"/>
    </xf>
    <xf numFmtId="4" fontId="10" fillId="2" borderId="0" xfId="0" applyNumberFormat="1" applyFont="1" applyFill="1" applyBorder="1" applyAlignment="1">
      <alignment horizontal="right" shrinkToFit="1"/>
    </xf>
    <xf numFmtId="164" fontId="6" fillId="0" borderId="7" xfId="0" applyNumberFormat="1" applyFont="1" applyBorder="1" applyAlignment="1">
      <alignment horizontal="right"/>
    </xf>
    <xf numFmtId="49" fontId="4" fillId="0" borderId="7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left" wrapText="1"/>
    </xf>
    <xf numFmtId="49" fontId="5" fillId="0" borderId="7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12" fillId="0" borderId="8" xfId="1" applyNumberFormat="1" applyFont="1" applyProtection="1">
      <alignment vertical="top" wrapText="1"/>
    </xf>
    <xf numFmtId="49" fontId="3" fillId="0" borderId="7" xfId="0" applyNumberFormat="1" applyFont="1" applyBorder="1" applyAlignment="1">
      <alignment horizontal="center"/>
    </xf>
    <xf numFmtId="2" fontId="4" fillId="0" borderId="7" xfId="0" applyNumberFormat="1" applyFont="1" applyFill="1" applyBorder="1" applyAlignment="1">
      <alignment horizontal="right"/>
    </xf>
    <xf numFmtId="49" fontId="12" fillId="0" borderId="8" xfId="1" applyNumberFormat="1" applyFont="1" applyAlignment="1" applyProtection="1">
      <alignment wrapText="1"/>
    </xf>
    <xf numFmtId="49" fontId="7" fillId="0" borderId="7" xfId="0" applyNumberFormat="1" applyFont="1" applyBorder="1" applyAlignment="1">
      <alignment horizontal="center"/>
    </xf>
    <xf numFmtId="2" fontId="5" fillId="0" borderId="7" xfId="0" applyNumberFormat="1" applyFont="1" applyBorder="1"/>
    <xf numFmtId="2" fontId="4" fillId="0" borderId="7" xfId="0" applyNumberFormat="1" applyFont="1" applyBorder="1"/>
    <xf numFmtId="2" fontId="3" fillId="0" borderId="0" xfId="0" applyNumberFormat="1" applyFont="1"/>
  </cellXfs>
  <cellStyles count="2">
    <cellStyle name="xl3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4"/>
  <sheetViews>
    <sheetView tabSelected="1" topLeftCell="A67" workbookViewId="0">
      <selection activeCell="B13" sqref="B13"/>
    </sheetView>
  </sheetViews>
  <sheetFormatPr defaultRowHeight="12.75" x14ac:dyDescent="0.2"/>
  <cols>
    <col min="1" max="1" width="23.140625" style="2" customWidth="1"/>
    <col min="2" max="2" width="28.5703125" style="2" customWidth="1"/>
    <col min="3" max="3" width="11" style="2" customWidth="1"/>
    <col min="4" max="4" width="9.42578125" style="2" customWidth="1"/>
    <col min="5" max="5" width="9.140625" style="2"/>
    <col min="6" max="16384" width="9.140625" style="1"/>
  </cols>
  <sheetData>
    <row r="3" spans="1:5" x14ac:dyDescent="0.2">
      <c r="A3" s="3" t="s">
        <v>0</v>
      </c>
      <c r="B3" s="3"/>
    </row>
    <row r="4" spans="1:5" x14ac:dyDescent="0.2">
      <c r="A4" s="3" t="s">
        <v>1</v>
      </c>
      <c r="B4" s="3"/>
    </row>
    <row r="5" spans="1:5" x14ac:dyDescent="0.2">
      <c r="A5" s="3"/>
      <c r="B5" s="3"/>
    </row>
    <row r="6" spans="1:5" x14ac:dyDescent="0.2">
      <c r="A6" s="3"/>
      <c r="B6" s="3"/>
    </row>
    <row r="7" spans="1:5" x14ac:dyDescent="0.2">
      <c r="A7" s="3"/>
      <c r="B7" s="3"/>
      <c r="D7" s="4" t="s">
        <v>2</v>
      </c>
      <c r="E7" s="4"/>
    </row>
    <row r="8" spans="1:5" x14ac:dyDescent="0.2">
      <c r="A8" s="5" t="s">
        <v>3</v>
      </c>
      <c r="B8" s="6" t="s">
        <v>4</v>
      </c>
      <c r="C8" s="7" t="s">
        <v>5</v>
      </c>
      <c r="D8" s="8"/>
      <c r="E8" s="9"/>
    </row>
    <row r="9" spans="1:5" ht="33.75" x14ac:dyDescent="0.2">
      <c r="A9" s="10"/>
      <c r="B9" s="11"/>
      <c r="C9" s="12" t="s">
        <v>6</v>
      </c>
      <c r="D9" s="12" t="s">
        <v>7</v>
      </c>
      <c r="E9" s="12" t="s">
        <v>8</v>
      </c>
    </row>
    <row r="10" spans="1:5" x14ac:dyDescent="0.2">
      <c r="A10" s="13"/>
      <c r="B10" s="14" t="s">
        <v>9</v>
      </c>
      <c r="C10" s="15"/>
      <c r="D10" s="13"/>
      <c r="E10" s="13"/>
    </row>
    <row r="11" spans="1:5" ht="22.5" x14ac:dyDescent="0.2">
      <c r="A11" s="16" t="s">
        <v>10</v>
      </c>
      <c r="B11" s="14" t="s">
        <v>11</v>
      </c>
      <c r="C11" s="17">
        <v>1260000</v>
      </c>
      <c r="D11" s="18">
        <v>223835.74</v>
      </c>
      <c r="E11" s="19">
        <f>D11/C11*100</f>
        <v>17.76474126984127</v>
      </c>
    </row>
    <row r="12" spans="1:5" ht="22.5" x14ac:dyDescent="0.2">
      <c r="A12" s="20" t="s">
        <v>12</v>
      </c>
      <c r="B12" s="13" t="s">
        <v>13</v>
      </c>
      <c r="C12" s="21">
        <v>1260000</v>
      </c>
      <c r="D12" s="22">
        <v>223835.74</v>
      </c>
      <c r="E12" s="19">
        <f t="shared" ref="E12:E76" si="0">D12/C12*100</f>
        <v>17.76474126984127</v>
      </c>
    </row>
    <row r="13" spans="1:5" ht="236.25" x14ac:dyDescent="0.2">
      <c r="A13" s="23" t="s">
        <v>14</v>
      </c>
      <c r="B13" s="24" t="s">
        <v>15</v>
      </c>
      <c r="C13" s="17">
        <v>408100</v>
      </c>
      <c r="D13" s="18">
        <v>109999.26</v>
      </c>
      <c r="E13" s="19">
        <f t="shared" si="0"/>
        <v>26.953996569468263</v>
      </c>
    </row>
    <row r="14" spans="1:5" ht="22.5" x14ac:dyDescent="0.2">
      <c r="A14" s="23" t="s">
        <v>16</v>
      </c>
      <c r="B14" s="14" t="s">
        <v>17</v>
      </c>
      <c r="C14" s="17">
        <v>39000</v>
      </c>
      <c r="D14" s="18">
        <v>6920.29</v>
      </c>
      <c r="E14" s="19">
        <f t="shared" si="0"/>
        <v>17.744333333333334</v>
      </c>
    </row>
    <row r="15" spans="1:5" ht="33.75" x14ac:dyDescent="0.2">
      <c r="A15" s="20" t="s">
        <v>18</v>
      </c>
      <c r="B15" s="20" t="s">
        <v>19</v>
      </c>
      <c r="C15" s="21">
        <v>39000</v>
      </c>
      <c r="D15" s="22">
        <v>6920.29</v>
      </c>
      <c r="E15" s="19">
        <f t="shared" si="0"/>
        <v>17.744333333333334</v>
      </c>
    </row>
    <row r="16" spans="1:5" ht="22.5" x14ac:dyDescent="0.2">
      <c r="A16" s="20" t="s">
        <v>20</v>
      </c>
      <c r="B16" s="16" t="s">
        <v>21</v>
      </c>
      <c r="C16" s="17">
        <v>1554200</v>
      </c>
      <c r="D16" s="18">
        <v>120622.61</v>
      </c>
      <c r="E16" s="19">
        <f t="shared" si="0"/>
        <v>7.7610738643675212</v>
      </c>
    </row>
    <row r="17" spans="1:5" ht="33.75" x14ac:dyDescent="0.2">
      <c r="A17" s="20" t="s">
        <v>22</v>
      </c>
      <c r="B17" s="20" t="s">
        <v>23</v>
      </c>
      <c r="C17" s="21">
        <v>600000</v>
      </c>
      <c r="D17" s="22">
        <v>30352.41</v>
      </c>
      <c r="E17" s="19">
        <f t="shared" si="0"/>
        <v>5.0587350000000004</v>
      </c>
    </row>
    <row r="18" spans="1:5" ht="22.5" x14ac:dyDescent="0.2">
      <c r="A18" s="25" t="s">
        <v>24</v>
      </c>
      <c r="B18" s="26" t="s">
        <v>25</v>
      </c>
      <c r="C18" s="27">
        <v>954200</v>
      </c>
      <c r="D18" s="28">
        <v>90270.2</v>
      </c>
      <c r="E18" s="29">
        <f t="shared" si="0"/>
        <v>9.4603018235170833</v>
      </c>
    </row>
    <row r="19" spans="1:5" ht="78.75" x14ac:dyDescent="0.2">
      <c r="A19" s="20" t="s">
        <v>26</v>
      </c>
      <c r="B19" s="20" t="s">
        <v>27</v>
      </c>
      <c r="C19" s="21">
        <v>403000</v>
      </c>
      <c r="D19" s="22">
        <v>76520</v>
      </c>
      <c r="E19" s="29">
        <f t="shared" si="0"/>
        <v>18.98759305210918</v>
      </c>
    </row>
    <row r="20" spans="1:5" ht="90" x14ac:dyDescent="0.2">
      <c r="A20" s="20" t="s">
        <v>28</v>
      </c>
      <c r="B20" s="20" t="s">
        <v>29</v>
      </c>
      <c r="C20" s="21">
        <v>551200</v>
      </c>
      <c r="D20" s="22">
        <v>13750.2</v>
      </c>
      <c r="E20" s="29">
        <f t="shared" si="0"/>
        <v>2.4945936139332368</v>
      </c>
    </row>
    <row r="21" spans="1:5" ht="78.75" x14ac:dyDescent="0.2">
      <c r="A21" s="16" t="s">
        <v>30</v>
      </c>
      <c r="B21" s="16" t="s">
        <v>31</v>
      </c>
      <c r="C21" s="30">
        <v>323500</v>
      </c>
      <c r="D21" s="31">
        <v>41965.52</v>
      </c>
      <c r="E21" s="19">
        <f t="shared" si="0"/>
        <v>12.9723400309119</v>
      </c>
    </row>
    <row r="22" spans="1:5" ht="225" x14ac:dyDescent="0.2">
      <c r="A22" s="20" t="s">
        <v>32</v>
      </c>
      <c r="B22" s="32" t="s">
        <v>33</v>
      </c>
      <c r="C22" s="21">
        <v>320000</v>
      </c>
      <c r="D22" s="22">
        <v>41965.52</v>
      </c>
      <c r="E22" s="29">
        <f t="shared" si="0"/>
        <v>13.114224999999999</v>
      </c>
    </row>
    <row r="23" spans="1:5" ht="213.75" x14ac:dyDescent="0.2">
      <c r="A23" s="20" t="s">
        <v>34</v>
      </c>
      <c r="B23" s="33" t="s">
        <v>35</v>
      </c>
      <c r="C23" s="21">
        <v>140000</v>
      </c>
      <c r="D23" s="22">
        <v>39816</v>
      </c>
      <c r="E23" s="29">
        <f t="shared" si="0"/>
        <v>28.439999999999998</v>
      </c>
    </row>
    <row r="24" spans="1:5" ht="191.25" x14ac:dyDescent="0.2">
      <c r="A24" s="20" t="s">
        <v>36</v>
      </c>
      <c r="B24" s="32" t="s">
        <v>37</v>
      </c>
      <c r="C24" s="21">
        <v>180000</v>
      </c>
      <c r="D24" s="22">
        <v>0</v>
      </c>
      <c r="E24" s="29">
        <f t="shared" si="0"/>
        <v>0</v>
      </c>
    </row>
    <row r="25" spans="1:5" ht="101.25" x14ac:dyDescent="0.2">
      <c r="A25" s="20" t="s">
        <v>38</v>
      </c>
      <c r="B25" s="33" t="s">
        <v>39</v>
      </c>
      <c r="C25" s="21"/>
      <c r="D25" s="22">
        <v>2149.52</v>
      </c>
      <c r="E25" s="29"/>
    </row>
    <row r="26" spans="1:5" ht="56.25" x14ac:dyDescent="0.2">
      <c r="A26" s="20" t="s">
        <v>40</v>
      </c>
      <c r="B26" s="33" t="s">
        <v>41</v>
      </c>
      <c r="C26" s="21">
        <v>3500</v>
      </c>
      <c r="D26" s="22">
        <v>0</v>
      </c>
      <c r="E26" s="29"/>
    </row>
    <row r="27" spans="1:5" ht="56.25" x14ac:dyDescent="0.2">
      <c r="A27" s="16" t="s">
        <v>42</v>
      </c>
      <c r="B27" s="16" t="s">
        <v>43</v>
      </c>
      <c r="C27" s="34">
        <v>400000</v>
      </c>
      <c r="D27" s="18">
        <v>0</v>
      </c>
      <c r="E27" s="19">
        <f t="shared" si="0"/>
        <v>0</v>
      </c>
    </row>
    <row r="28" spans="1:5" ht="258.75" x14ac:dyDescent="0.2">
      <c r="A28" s="20" t="s">
        <v>44</v>
      </c>
      <c r="B28" s="32" t="s">
        <v>45</v>
      </c>
      <c r="C28" s="34"/>
      <c r="D28" s="35"/>
      <c r="E28" s="29">
        <v>0</v>
      </c>
    </row>
    <row r="29" spans="1:5" ht="157.5" x14ac:dyDescent="0.2">
      <c r="A29" s="36" t="s">
        <v>46</v>
      </c>
      <c r="B29" s="37" t="s">
        <v>47</v>
      </c>
      <c r="C29" s="38">
        <v>400000</v>
      </c>
      <c r="D29" s="39">
        <v>0</v>
      </c>
      <c r="E29" s="40">
        <f t="shared" si="0"/>
        <v>0</v>
      </c>
    </row>
    <row r="30" spans="1:5" ht="67.5" x14ac:dyDescent="0.2">
      <c r="A30" s="41" t="s">
        <v>48</v>
      </c>
      <c r="B30" s="42" t="s">
        <v>49</v>
      </c>
      <c r="C30" s="34"/>
      <c r="D30" s="43">
        <v>-1725.21</v>
      </c>
      <c r="E30" s="19">
        <v>0</v>
      </c>
    </row>
    <row r="31" spans="1:5" ht="22.5" x14ac:dyDescent="0.2">
      <c r="A31" s="20"/>
      <c r="B31" s="16" t="s">
        <v>50</v>
      </c>
      <c r="C31" s="17">
        <f>C11+C13+C16+C21+C27+C14+C25+C30</f>
        <v>3984800</v>
      </c>
      <c r="D31" s="17">
        <f>D11+D13+D16+D21+D27+D14+D30</f>
        <v>501618.20999999996</v>
      </c>
      <c r="E31" s="19">
        <f t="shared" si="0"/>
        <v>12.588290754868501</v>
      </c>
    </row>
    <row r="32" spans="1:5" ht="22.5" x14ac:dyDescent="0.2">
      <c r="A32" s="16" t="s">
        <v>51</v>
      </c>
      <c r="B32" s="16" t="s">
        <v>52</v>
      </c>
      <c r="C32" s="17">
        <v>29309826.870000001</v>
      </c>
      <c r="D32" s="18">
        <v>1536479</v>
      </c>
      <c r="E32" s="19">
        <f t="shared" si="0"/>
        <v>5.2421974609910071</v>
      </c>
    </row>
    <row r="33" spans="1:5" ht="78.75" x14ac:dyDescent="0.2">
      <c r="A33" s="16" t="s">
        <v>53</v>
      </c>
      <c r="B33" s="16" t="s">
        <v>54</v>
      </c>
      <c r="C33" s="17">
        <v>5301700</v>
      </c>
      <c r="D33" s="17">
        <v>1322280</v>
      </c>
      <c r="E33" s="19">
        <f t="shared" si="0"/>
        <v>24.940679404719241</v>
      </c>
    </row>
    <row r="34" spans="1:5" ht="78.75" x14ac:dyDescent="0.2">
      <c r="A34" s="20" t="s">
        <v>55</v>
      </c>
      <c r="B34" s="20" t="s">
        <v>56</v>
      </c>
      <c r="C34" s="27">
        <v>5301700</v>
      </c>
      <c r="D34" s="21">
        <v>1322280</v>
      </c>
      <c r="E34" s="29">
        <f t="shared" si="0"/>
        <v>24.940679404719241</v>
      </c>
    </row>
    <row r="35" spans="1:5" ht="101.25" x14ac:dyDescent="0.2">
      <c r="A35" s="16" t="s">
        <v>57</v>
      </c>
      <c r="B35" s="16" t="s">
        <v>58</v>
      </c>
      <c r="C35" s="30">
        <v>20734998</v>
      </c>
      <c r="D35" s="30">
        <v>165266</v>
      </c>
      <c r="E35" s="44">
        <f t="shared" si="0"/>
        <v>0.79703890012432121</v>
      </c>
    </row>
    <row r="36" spans="1:5" ht="247.5" x14ac:dyDescent="0.2">
      <c r="A36" s="25" t="s">
        <v>59</v>
      </c>
      <c r="B36" s="20" t="s">
        <v>60</v>
      </c>
      <c r="C36" s="27">
        <v>8214230</v>
      </c>
      <c r="D36" s="27">
        <v>0</v>
      </c>
      <c r="E36" s="29">
        <f t="shared" si="0"/>
        <v>0</v>
      </c>
    </row>
    <row r="37" spans="1:5" ht="101.25" x14ac:dyDescent="0.2">
      <c r="A37" s="20" t="s">
        <v>61</v>
      </c>
      <c r="B37" s="20" t="s">
        <v>62</v>
      </c>
      <c r="C37" s="27">
        <v>3223483.27</v>
      </c>
      <c r="D37" s="27">
        <v>0</v>
      </c>
      <c r="E37" s="29">
        <f t="shared" si="0"/>
        <v>0</v>
      </c>
    </row>
    <row r="38" spans="1:5" ht="33.75" x14ac:dyDescent="0.2">
      <c r="A38" s="20" t="s">
        <v>63</v>
      </c>
      <c r="B38" s="32" t="s">
        <v>64</v>
      </c>
      <c r="C38" s="21">
        <v>9297345</v>
      </c>
      <c r="D38" s="21">
        <v>165266</v>
      </c>
      <c r="E38" s="29">
        <f t="shared" si="0"/>
        <v>1.7775612285012548</v>
      </c>
    </row>
    <row r="39" spans="1:5" ht="78.75" x14ac:dyDescent="0.2">
      <c r="A39" s="16" t="s">
        <v>65</v>
      </c>
      <c r="B39" s="16" t="s">
        <v>66</v>
      </c>
      <c r="C39" s="17">
        <v>3273069</v>
      </c>
      <c r="D39" s="17">
        <v>45933</v>
      </c>
      <c r="E39" s="19">
        <f t="shared" si="0"/>
        <v>1.4033617989721574</v>
      </c>
    </row>
    <row r="40" spans="1:5" ht="112.5" x14ac:dyDescent="0.2">
      <c r="A40" s="25" t="s">
        <v>67</v>
      </c>
      <c r="B40" s="20" t="s">
        <v>68</v>
      </c>
      <c r="C40" s="27">
        <v>3077199.6</v>
      </c>
      <c r="D40" s="27">
        <v>0</v>
      </c>
      <c r="E40" s="29">
        <f t="shared" si="0"/>
        <v>0</v>
      </c>
    </row>
    <row r="41" spans="1:5" ht="112.5" x14ac:dyDescent="0.2">
      <c r="A41" s="20" t="s">
        <v>69</v>
      </c>
      <c r="B41" s="20" t="s">
        <v>70</v>
      </c>
      <c r="C41" s="21">
        <v>195869</v>
      </c>
      <c r="D41" s="21">
        <v>45933</v>
      </c>
      <c r="E41" s="29">
        <f t="shared" si="0"/>
        <v>23.450877882666475</v>
      </c>
    </row>
    <row r="42" spans="1:5" ht="56.25" x14ac:dyDescent="0.2">
      <c r="A42" s="23" t="s">
        <v>71</v>
      </c>
      <c r="B42" s="23" t="s">
        <v>72</v>
      </c>
      <c r="C42" s="30"/>
      <c r="D42" s="31">
        <v>3000</v>
      </c>
      <c r="E42" s="44">
        <v>0</v>
      </c>
    </row>
    <row r="43" spans="1:5" x14ac:dyDescent="0.2">
      <c r="A43" s="20"/>
      <c r="B43" s="16" t="s">
        <v>73</v>
      </c>
      <c r="C43" s="17">
        <f>C31+C32</f>
        <v>33294626.870000001</v>
      </c>
      <c r="D43" s="17">
        <f>D31+D32</f>
        <v>2038097.21</v>
      </c>
      <c r="E43" s="19">
        <f t="shared" si="0"/>
        <v>6.1213997620631693</v>
      </c>
    </row>
    <row r="44" spans="1:5" x14ac:dyDescent="0.2">
      <c r="A44" s="20"/>
      <c r="B44" s="20"/>
      <c r="C44" s="22"/>
      <c r="D44" s="22"/>
      <c r="E44" s="19"/>
    </row>
    <row r="45" spans="1:5" x14ac:dyDescent="0.2">
      <c r="A45" s="20"/>
      <c r="B45" s="16" t="s">
        <v>74</v>
      </c>
      <c r="C45" s="22"/>
      <c r="D45" s="22"/>
      <c r="E45" s="19"/>
    </row>
    <row r="46" spans="1:5" x14ac:dyDescent="0.2">
      <c r="A46" s="20"/>
      <c r="B46" s="20"/>
      <c r="C46" s="22"/>
      <c r="D46" s="22"/>
      <c r="E46" s="19"/>
    </row>
    <row r="47" spans="1:5" ht="33.75" x14ac:dyDescent="0.2">
      <c r="A47" s="45" t="s">
        <v>75</v>
      </c>
      <c r="B47" s="16" t="s">
        <v>76</v>
      </c>
      <c r="C47" s="18">
        <v>3337627</v>
      </c>
      <c r="D47" s="18">
        <v>1052702.6100000001</v>
      </c>
      <c r="E47" s="19">
        <f t="shared" si="0"/>
        <v>31.540451045008925</v>
      </c>
    </row>
    <row r="48" spans="1:5" ht="101.25" x14ac:dyDescent="0.2">
      <c r="A48" s="45" t="s">
        <v>77</v>
      </c>
      <c r="B48" s="20" t="s">
        <v>78</v>
      </c>
      <c r="C48" s="22">
        <v>2815705</v>
      </c>
      <c r="D48" s="22">
        <v>771202.61</v>
      </c>
      <c r="E48" s="29">
        <f t="shared" si="0"/>
        <v>27.389325586309642</v>
      </c>
    </row>
    <row r="49" spans="1:5" x14ac:dyDescent="0.2">
      <c r="A49" s="45" t="s">
        <v>79</v>
      </c>
      <c r="B49" s="46" t="s">
        <v>80</v>
      </c>
      <c r="C49" s="22">
        <v>50000</v>
      </c>
      <c r="D49" s="22"/>
      <c r="E49" s="29">
        <f t="shared" si="0"/>
        <v>0</v>
      </c>
    </row>
    <row r="50" spans="1:5" ht="33.75" x14ac:dyDescent="0.2">
      <c r="A50" s="45" t="s">
        <v>81</v>
      </c>
      <c r="B50" s="46" t="s">
        <v>82</v>
      </c>
      <c r="C50" s="22">
        <v>471922</v>
      </c>
      <c r="D50" s="22">
        <v>281500</v>
      </c>
      <c r="E50" s="29">
        <f t="shared" si="0"/>
        <v>59.649687872148363</v>
      </c>
    </row>
    <row r="51" spans="1:5" ht="22.5" x14ac:dyDescent="0.2">
      <c r="A51" s="47" t="s">
        <v>83</v>
      </c>
      <c r="B51" s="16" t="s">
        <v>84</v>
      </c>
      <c r="C51" s="18">
        <v>195869</v>
      </c>
      <c r="D51" s="18">
        <v>45932.15</v>
      </c>
      <c r="E51" s="19">
        <f t="shared" si="0"/>
        <v>23.450443919150043</v>
      </c>
    </row>
    <row r="52" spans="1:5" ht="33.75" x14ac:dyDescent="0.2">
      <c r="A52" s="45" t="s">
        <v>85</v>
      </c>
      <c r="B52" s="20" t="s">
        <v>86</v>
      </c>
      <c r="C52" s="22">
        <v>195869</v>
      </c>
      <c r="D52" s="22">
        <v>45932.15</v>
      </c>
      <c r="E52" s="29">
        <f t="shared" si="0"/>
        <v>23.450443919150043</v>
      </c>
    </row>
    <row r="53" spans="1:5" ht="45" x14ac:dyDescent="0.2">
      <c r="A53" s="48" t="s">
        <v>87</v>
      </c>
      <c r="B53" s="23" t="s">
        <v>88</v>
      </c>
      <c r="C53" s="31">
        <v>219000</v>
      </c>
      <c r="D53" s="31">
        <v>38000</v>
      </c>
      <c r="E53" s="44">
        <f t="shared" si="0"/>
        <v>17.351598173515981</v>
      </c>
    </row>
    <row r="54" spans="1:5" ht="101.25" x14ac:dyDescent="0.2">
      <c r="A54" s="48" t="s">
        <v>89</v>
      </c>
      <c r="B54" s="49" t="s">
        <v>90</v>
      </c>
      <c r="C54" s="28">
        <v>150000</v>
      </c>
      <c r="D54" s="28">
        <v>20000</v>
      </c>
      <c r="E54" s="29">
        <v>0</v>
      </c>
    </row>
    <row r="55" spans="1:5" ht="33.75" x14ac:dyDescent="0.2">
      <c r="A55" s="45" t="s">
        <v>91</v>
      </c>
      <c r="B55" s="20" t="s">
        <v>92</v>
      </c>
      <c r="C55" s="22">
        <v>68000</v>
      </c>
      <c r="D55" s="22">
        <v>18000</v>
      </c>
      <c r="E55" s="29">
        <f t="shared" si="0"/>
        <v>26.47058823529412</v>
      </c>
    </row>
    <row r="56" spans="1:5" ht="67.5" x14ac:dyDescent="0.2">
      <c r="A56" s="45" t="s">
        <v>93</v>
      </c>
      <c r="B56" s="49" t="s">
        <v>94</v>
      </c>
      <c r="C56" s="22">
        <v>1000</v>
      </c>
      <c r="D56" s="22">
        <v>0</v>
      </c>
      <c r="E56" s="29">
        <v>0</v>
      </c>
    </row>
    <row r="57" spans="1:5" ht="22.5" x14ac:dyDescent="0.2">
      <c r="A57" s="48" t="s">
        <v>95</v>
      </c>
      <c r="B57" s="16" t="s">
        <v>96</v>
      </c>
      <c r="C57" s="18">
        <v>5416636.5999999996</v>
      </c>
      <c r="D57" s="18">
        <v>191166</v>
      </c>
      <c r="E57" s="19">
        <f t="shared" si="0"/>
        <v>3.5292380515244464</v>
      </c>
    </row>
    <row r="58" spans="1:5" ht="33.75" x14ac:dyDescent="0.2">
      <c r="A58" s="48" t="s">
        <v>97</v>
      </c>
      <c r="B58" s="16" t="s">
        <v>98</v>
      </c>
      <c r="C58" s="18">
        <v>54838.6</v>
      </c>
      <c r="D58" s="18">
        <v>0</v>
      </c>
      <c r="E58" s="19">
        <f t="shared" si="0"/>
        <v>0</v>
      </c>
    </row>
    <row r="59" spans="1:5" ht="180" x14ac:dyDescent="0.2">
      <c r="A59" s="48"/>
      <c r="B59" s="26" t="s">
        <v>99</v>
      </c>
      <c r="C59" s="28">
        <v>54838.6</v>
      </c>
      <c r="D59" s="28">
        <v>0</v>
      </c>
      <c r="E59" s="29">
        <f t="shared" si="0"/>
        <v>0</v>
      </c>
    </row>
    <row r="60" spans="1:5" ht="22.5" x14ac:dyDescent="0.2">
      <c r="A60" s="50" t="s">
        <v>100</v>
      </c>
      <c r="B60" s="23" t="s">
        <v>101</v>
      </c>
      <c r="C60" s="31">
        <v>5361798</v>
      </c>
      <c r="D60" s="31">
        <v>191166</v>
      </c>
      <c r="E60" s="44">
        <f t="shared" si="0"/>
        <v>3.5653338674825128</v>
      </c>
    </row>
    <row r="61" spans="1:5" ht="78.75" x14ac:dyDescent="0.2">
      <c r="A61" s="50"/>
      <c r="B61" s="49" t="s">
        <v>102</v>
      </c>
      <c r="C61" s="28">
        <v>3564280</v>
      </c>
      <c r="D61" s="28">
        <v>11000</v>
      </c>
      <c r="E61" s="29">
        <v>0</v>
      </c>
    </row>
    <row r="62" spans="1:5" ht="146.25" x14ac:dyDescent="0.2">
      <c r="A62" s="50"/>
      <c r="B62" s="20" t="s">
        <v>103</v>
      </c>
      <c r="C62" s="22">
        <v>489000</v>
      </c>
      <c r="D62" s="22">
        <v>180166</v>
      </c>
      <c r="E62" s="29">
        <f t="shared" si="0"/>
        <v>36.843762781186093</v>
      </c>
    </row>
    <row r="63" spans="1:5" ht="101.25" x14ac:dyDescent="0.2">
      <c r="A63" s="50"/>
      <c r="B63" s="49" t="s">
        <v>104</v>
      </c>
      <c r="C63" s="22">
        <v>481554</v>
      </c>
      <c r="D63" s="22">
        <v>0</v>
      </c>
      <c r="E63" s="29">
        <v>0</v>
      </c>
    </row>
    <row r="64" spans="1:5" ht="123.75" x14ac:dyDescent="0.2">
      <c r="A64" s="50"/>
      <c r="B64" s="20" t="s">
        <v>105</v>
      </c>
      <c r="C64" s="22">
        <v>192526</v>
      </c>
      <c r="D64" s="22">
        <v>0</v>
      </c>
      <c r="E64" s="29">
        <f t="shared" si="0"/>
        <v>0</v>
      </c>
    </row>
    <row r="65" spans="1:5" ht="33.75" x14ac:dyDescent="0.2">
      <c r="A65" s="47" t="s">
        <v>106</v>
      </c>
      <c r="B65" s="16" t="s">
        <v>107</v>
      </c>
      <c r="C65" s="18">
        <v>24046937.27</v>
      </c>
      <c r="D65" s="18">
        <v>631530.99</v>
      </c>
      <c r="E65" s="19">
        <f t="shared" si="0"/>
        <v>2.6262429302706791</v>
      </c>
    </row>
    <row r="66" spans="1:5" ht="22.5" x14ac:dyDescent="0.2">
      <c r="A66" s="45" t="s">
        <v>108</v>
      </c>
      <c r="B66" s="20" t="s">
        <v>109</v>
      </c>
      <c r="C66" s="22">
        <v>3322361</v>
      </c>
      <c r="D66" s="22">
        <v>6309.87</v>
      </c>
      <c r="E66" s="29">
        <f t="shared" si="0"/>
        <v>0.18992126382412988</v>
      </c>
    </row>
    <row r="67" spans="1:5" ht="22.5" x14ac:dyDescent="0.2">
      <c r="A67" s="45" t="s">
        <v>110</v>
      </c>
      <c r="B67" s="20" t="s">
        <v>111</v>
      </c>
      <c r="C67" s="22">
        <v>6376505</v>
      </c>
      <c r="D67" s="22">
        <v>8275.4500000000007</v>
      </c>
      <c r="E67" s="29">
        <f t="shared" si="0"/>
        <v>0.12978034205258213</v>
      </c>
    </row>
    <row r="68" spans="1:5" x14ac:dyDescent="0.2">
      <c r="A68" s="45" t="s">
        <v>112</v>
      </c>
      <c r="B68" s="20" t="s">
        <v>113</v>
      </c>
      <c r="C68" s="51">
        <v>14348071.27</v>
      </c>
      <c r="D68" s="51">
        <v>616945.67000000004</v>
      </c>
      <c r="E68" s="29">
        <f t="shared" si="0"/>
        <v>4.2998508885996083</v>
      </c>
    </row>
    <row r="69" spans="1:5" x14ac:dyDescent="0.2">
      <c r="A69" s="20"/>
      <c r="B69" s="20" t="s">
        <v>114</v>
      </c>
      <c r="C69" s="22"/>
      <c r="D69" s="22"/>
      <c r="E69" s="29"/>
    </row>
    <row r="70" spans="1:5" ht="22.5" x14ac:dyDescent="0.2">
      <c r="A70" s="20"/>
      <c r="B70" s="20" t="s">
        <v>115</v>
      </c>
      <c r="C70" s="22">
        <v>707173</v>
      </c>
      <c r="D70" s="22">
        <v>208776.81</v>
      </c>
      <c r="E70" s="29">
        <f t="shared" si="0"/>
        <v>29.522734889482489</v>
      </c>
    </row>
    <row r="71" spans="1:5" x14ac:dyDescent="0.2">
      <c r="A71" s="20"/>
      <c r="B71" s="20" t="s">
        <v>116</v>
      </c>
      <c r="C71" s="22">
        <v>100000</v>
      </c>
      <c r="D71" s="22">
        <v>0</v>
      </c>
      <c r="E71" s="29">
        <f t="shared" si="0"/>
        <v>0</v>
      </c>
    </row>
    <row r="72" spans="1:5" ht="45" x14ac:dyDescent="0.2">
      <c r="A72" s="20"/>
      <c r="B72" s="20" t="s">
        <v>117</v>
      </c>
      <c r="C72" s="22">
        <v>902798</v>
      </c>
      <c r="D72" s="22">
        <v>201672.4</v>
      </c>
      <c r="E72" s="29">
        <f t="shared" si="0"/>
        <v>22.338596230829044</v>
      </c>
    </row>
    <row r="73" spans="1:5" ht="78.75" x14ac:dyDescent="0.2">
      <c r="A73" s="20"/>
      <c r="B73" s="52" t="s">
        <v>118</v>
      </c>
      <c r="C73" s="22">
        <v>7755054</v>
      </c>
      <c r="D73" s="22">
        <v>103054</v>
      </c>
      <c r="E73" s="29">
        <v>0</v>
      </c>
    </row>
    <row r="74" spans="1:5" ht="67.5" x14ac:dyDescent="0.2">
      <c r="A74" s="20"/>
      <c r="B74" s="49" t="s">
        <v>119</v>
      </c>
      <c r="C74" s="22">
        <v>3223483.27</v>
      </c>
      <c r="D74" s="22">
        <v>0</v>
      </c>
      <c r="E74" s="29">
        <v>0</v>
      </c>
    </row>
    <row r="75" spans="1:5" ht="22.5" x14ac:dyDescent="0.2">
      <c r="A75" s="47" t="s">
        <v>120</v>
      </c>
      <c r="B75" s="16" t="s">
        <v>121</v>
      </c>
      <c r="C75" s="31">
        <v>28557</v>
      </c>
      <c r="D75" s="31">
        <v>7820</v>
      </c>
      <c r="E75" s="44">
        <f t="shared" si="0"/>
        <v>27.383828833560948</v>
      </c>
    </row>
    <row r="76" spans="1:5" x14ac:dyDescent="0.2">
      <c r="A76" s="53" t="s">
        <v>122</v>
      </c>
      <c r="B76" s="26" t="s">
        <v>123</v>
      </c>
      <c r="C76" s="22">
        <v>28557</v>
      </c>
      <c r="D76" s="22">
        <v>7820</v>
      </c>
      <c r="E76" s="29">
        <f t="shared" si="0"/>
        <v>27.383828833560948</v>
      </c>
    </row>
    <row r="77" spans="1:5" ht="33.75" x14ac:dyDescent="0.2">
      <c r="A77" s="48" t="s">
        <v>124</v>
      </c>
      <c r="B77" s="16" t="s">
        <v>125</v>
      </c>
      <c r="C77" s="54">
        <v>50000</v>
      </c>
      <c r="D77" s="14">
        <v>34448</v>
      </c>
      <c r="E77" s="19">
        <f>D77/C77*100</f>
        <v>68.896000000000001</v>
      </c>
    </row>
    <row r="78" spans="1:5" x14ac:dyDescent="0.2">
      <c r="A78" s="45" t="s">
        <v>126</v>
      </c>
      <c r="B78" s="20" t="s">
        <v>127</v>
      </c>
      <c r="C78" s="55">
        <v>50000</v>
      </c>
      <c r="D78" s="13">
        <v>34448</v>
      </c>
      <c r="E78" s="29">
        <f>D78/C78*100</f>
        <v>68.896000000000001</v>
      </c>
    </row>
    <row r="79" spans="1:5" x14ac:dyDescent="0.2">
      <c r="A79" s="13"/>
      <c r="B79" s="20"/>
      <c r="C79" s="22"/>
      <c r="D79" s="22"/>
      <c r="E79" s="19"/>
    </row>
    <row r="80" spans="1:5" x14ac:dyDescent="0.2">
      <c r="A80" s="13"/>
      <c r="B80" s="16" t="s">
        <v>128</v>
      </c>
      <c r="C80" s="18">
        <f>C47+C51+C53+C57+C65+C75+C77</f>
        <v>33294626.869999997</v>
      </c>
      <c r="D80" s="18">
        <f>D47+D51+D53+D57+D65+D75+D77</f>
        <v>2001599.75</v>
      </c>
      <c r="E80" s="19">
        <f>D80/C80*100</f>
        <v>6.0117800923714038</v>
      </c>
    </row>
    <row r="81" spans="1:5" ht="33.75" x14ac:dyDescent="0.2">
      <c r="A81" s="13"/>
      <c r="B81" s="16" t="s">
        <v>129</v>
      </c>
      <c r="C81" s="18">
        <v>0</v>
      </c>
      <c r="D81" s="18">
        <v>36.5</v>
      </c>
      <c r="E81" s="19"/>
    </row>
    <row r="82" spans="1:5" x14ac:dyDescent="0.2">
      <c r="A82" s="13"/>
      <c r="B82" s="20"/>
      <c r="C82" s="21"/>
      <c r="D82" s="22"/>
      <c r="E82" s="22"/>
    </row>
    <row r="83" spans="1:5" x14ac:dyDescent="0.2">
      <c r="C83" s="56"/>
      <c r="D83" s="56"/>
      <c r="E83" s="56"/>
    </row>
    <row r="84" spans="1:5" x14ac:dyDescent="0.2">
      <c r="C84" s="56"/>
      <c r="D84" s="56"/>
      <c r="E84" s="56"/>
    </row>
  </sheetData>
  <mergeCells count="4">
    <mergeCell ref="D7:E7"/>
    <mergeCell ref="A8:A9"/>
    <mergeCell ref="B8:B9"/>
    <mergeCell ref="C8:E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2021-04-26T11:06:39Z</dcterms:created>
  <dcterms:modified xsi:type="dcterms:W3CDTF">2021-04-26T11:09:29Z</dcterms:modified>
</cp:coreProperties>
</file>