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270" yWindow="630" windowWidth="19440" windowHeight="7365" activeTab="3"/>
  </bookViews>
  <sheets>
    <sheet name="Доходы" sheetId="2" r:id="rId1"/>
    <sheet name="Расходы по ведомствен." sheetId="3" r:id="rId2"/>
    <sheet name="Расх.по раз.и подр." sheetId="4" r:id="rId3"/>
    <sheet name="Источники" sheetId="5" r:id="rId4"/>
  </sheets>
  <definedNames>
    <definedName name="_xlnm.Print_Titles" localSheetId="0">Доходы!$9:$9</definedName>
  </definedNames>
  <calcPr calcId="125725"/>
</workbook>
</file>

<file path=xl/calcChain.xml><?xml version="1.0" encoding="utf-8"?>
<calcChain xmlns="http://schemas.openxmlformats.org/spreadsheetml/2006/main">
  <c r="G159" i="3"/>
  <c r="G158" s="1"/>
  <c r="G157" s="1"/>
  <c r="G167" l="1"/>
  <c r="G140"/>
  <c r="G139" s="1"/>
  <c r="G138" s="1"/>
  <c r="G122"/>
  <c r="G121"/>
  <c r="G120" s="1"/>
  <c r="G111"/>
  <c r="G98"/>
  <c r="G84" l="1"/>
  <c r="G44"/>
  <c r="G43"/>
  <c r="G42" s="1"/>
  <c r="G41" s="1"/>
  <c r="L26" i="2"/>
  <c r="D42" i="4" l="1"/>
  <c r="D30"/>
  <c r="G73" i="3"/>
  <c r="L16" i="2"/>
  <c r="D34" i="4"/>
  <c r="D27"/>
  <c r="D19"/>
  <c r="G119" i="3" l="1"/>
  <c r="G103" l="1"/>
  <c r="G97" s="1"/>
  <c r="G96" s="1"/>
  <c r="G95" s="1"/>
  <c r="G72"/>
  <c r="G114" l="1"/>
  <c r="G113"/>
  <c r="G70"/>
  <c r="G112"/>
  <c r="G69"/>
  <c r="G67" s="1"/>
  <c r="G71"/>
  <c r="G36" l="1"/>
  <c r="G33" l="1"/>
  <c r="G35"/>
  <c r="G34"/>
  <c r="G61" l="1"/>
  <c r="G149" l="1"/>
  <c r="G146" s="1"/>
  <c r="G145" s="1"/>
  <c r="G130"/>
  <c r="G127" s="1"/>
  <c r="G102"/>
  <c r="G81"/>
  <c r="G25"/>
  <c r="G128" l="1"/>
  <c r="G79"/>
  <c r="G166"/>
  <c r="G24"/>
  <c r="G147"/>
  <c r="G148"/>
  <c r="G129"/>
  <c r="G82"/>
  <c r="G83"/>
  <c r="G50"/>
  <c r="G49"/>
  <c r="G48" s="1"/>
  <c r="G23"/>
  <c r="G22"/>
  <c r="D39" i="4"/>
  <c r="D22" i="5"/>
  <c r="G21" i="3" l="1"/>
  <c r="G19" s="1"/>
  <c r="G165"/>
  <c r="G164" s="1"/>
  <c r="G109"/>
  <c r="D18" i="5"/>
  <c r="G154" i="3" l="1"/>
  <c r="G156"/>
  <c r="D24" i="4"/>
  <c r="D17" s="1"/>
  <c r="G59" i="3" l="1"/>
  <c r="G57"/>
  <c r="G60"/>
  <c r="G58"/>
  <c r="G55"/>
  <c r="G17" s="1"/>
  <c r="G15" l="1"/>
  <c r="L11" i="2"/>
  <c r="L10" s="1"/>
</calcChain>
</file>

<file path=xl/sharedStrings.xml><?xml version="1.0" encoding="utf-8"?>
<sst xmlns="http://schemas.openxmlformats.org/spreadsheetml/2006/main" count="898" uniqueCount="261">
  <si>
    <t>8</t>
  </si>
  <si>
    <t>Код бюджетной классификации</t>
  </si>
  <si>
    <t>Кассовое исполнение</t>
  </si>
  <si>
    <t>администратор поступлений</t>
  </si>
  <si>
    <t>доходов республиканского бюджета Чувашской Республики</t>
  </si>
  <si>
    <t>Наименование показателя</t>
  </si>
  <si>
    <t>100</t>
  </si>
  <si>
    <t>182</t>
  </si>
  <si>
    <t>993</t>
  </si>
  <si>
    <t>(тыс.рублей)</t>
  </si>
  <si>
    <t>ДОХОДЫ</t>
  </si>
  <si>
    <t>ДОХОДЫ, ВСЕГО</t>
  </si>
  <si>
    <t>Федеральное казначейство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</si>
  <si>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</si>
  <si>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</si>
  <si>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</si>
  <si>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</si>
  <si>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(сумма платежа)</t>
  </si>
  <si>
    <t>Федеральная налоговая служба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</si>
  <si>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</si>
  <si>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Единый сельскохозяйственный налог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</si>
  <si>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</si>
  <si>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(пени)</t>
  </si>
  <si>
    <t>Земельный налог с организаций, обладающих земельным участком, расположенным в границах сельских поселений (сумма платежа)</t>
  </si>
  <si>
    <t>Земельный налог с организаций,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</si>
  <si>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(пени)</t>
  </si>
  <si>
    <t>Земельный налог с физических лиц, обладающих земельным участком, расположенным в границах сельских поселений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</si>
  <si>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</si>
  <si>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</si>
  <si>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</si>
  <si>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</si>
  <si>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</si>
  <si>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Наименование</t>
  </si>
  <si>
    <t>Главный распорядитель</t>
  </si>
  <si>
    <t>Раздел</t>
  </si>
  <si>
    <t>Подраздел</t>
  </si>
  <si>
    <t>Целевая статья (государственные программы и непрограммные направления деятельности)</t>
  </si>
  <si>
    <t>Группа(группа и подгруппа вида расхода)</t>
  </si>
  <si>
    <t>Сумма</t>
  </si>
  <si>
    <t>01</t>
  </si>
  <si>
    <t>04</t>
  </si>
  <si>
    <t>Ч500000000</t>
  </si>
  <si>
    <t>Приложение 2</t>
  </si>
  <si>
    <t>к решению Собрания депутатов</t>
  </si>
  <si>
    <t>Мариинско-Посадского района</t>
  </si>
  <si>
    <t>от _____________№_______</t>
  </si>
  <si>
    <t>Ч5Э0000000</t>
  </si>
  <si>
    <t>Ч5Э0100000</t>
  </si>
  <si>
    <t>Ч5Э0100200</t>
  </si>
  <si>
    <t>120</t>
  </si>
  <si>
    <t>200</t>
  </si>
  <si>
    <t>240</t>
  </si>
  <si>
    <t>800</t>
  </si>
  <si>
    <t>850</t>
  </si>
  <si>
    <t>13</t>
  </si>
  <si>
    <t>Ч5Э0173770</t>
  </si>
  <si>
    <t>РАСХОДЫ, ВСЕГО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</si>
  <si>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</si>
  <si>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</si>
  <si>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потенциала муниципального управления"</t>
  </si>
  <si>
    <t>Обеспечение реализации государственной программы Чувашской Республики "Развитие потенциала государственного управления" на 2012 - 2020 годы</t>
  </si>
  <si>
    <t>Основное мероприятие "Общепрограммные расходы"</t>
  </si>
  <si>
    <t>Обеспечение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</si>
  <si>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</si>
  <si>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</si>
  <si>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</si>
  <si>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</si>
  <si>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</si>
  <si>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</si>
  <si>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</si>
  <si>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Выполнение других обязательств муниципального образования Чувашской Республики</t>
  </si>
  <si>
    <t>02</t>
  </si>
  <si>
    <t>03</t>
  </si>
  <si>
    <t>Ч400000000</t>
  </si>
  <si>
    <t>НАЦИОНАЛЬНАЯ ОБОРОНА</t>
  </si>
  <si>
    <t>Мобилизационная и вневойсковая подготовка</t>
  </si>
  <si>
    <t>Муниципальная программа "Управление общественными финансами и муниципальным долгом"</t>
  </si>
  <si>
    <t>Ч410000000</t>
  </si>
  <si>
    <t>Ч410400000</t>
  </si>
  <si>
    <t>Ч410451180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</si>
  <si>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</si>
  <si>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</si>
  <si>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</si>
  <si>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РАСХОДЫ</t>
  </si>
  <si>
    <t xml:space="preserve">района Чувашской Республики по ведомственной структуре расходов </t>
  </si>
  <si>
    <t>05</t>
  </si>
  <si>
    <t>09</t>
  </si>
  <si>
    <t>Ч200000000</t>
  </si>
  <si>
    <t>Ч210000000</t>
  </si>
  <si>
    <t>Дорожное хозяйство (дорожные фонды)</t>
  </si>
  <si>
    <t>Муниципальная программа "Развитие транспортной системы"</t>
  </si>
  <si>
    <t>Подпрограмма "Автомобильные дороги" муниципальной программы "Развитие транспортной системы"</t>
  </si>
  <si>
    <t>Основное мероприятие "Мероприятия, реализуемые с привлечением межбюджетных трансфертов бюджетам другого уровня"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</si>
  <si>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</si>
  <si>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НАЦИОНАЛЬНАЯ ЭКОНОМИКА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</si>
  <si>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</si>
  <si>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</si>
  <si>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</si>
  <si>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</si>
  <si>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</si>
  <si>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Уличное освещение</t>
  </si>
  <si>
    <t>Реализация мероприятий по благоустройству территории</t>
  </si>
  <si>
    <t>Иные межбюджетные трансферты</t>
  </si>
  <si>
    <t>500</t>
  </si>
  <si>
    <t>540</t>
  </si>
  <si>
    <t>Межбюджетные трансферты</t>
  </si>
  <si>
    <t>08</t>
  </si>
  <si>
    <t>Ц400000000</t>
  </si>
  <si>
    <t>Ц410000000</t>
  </si>
  <si>
    <t>Ц410700000</t>
  </si>
  <si>
    <t>Ц410740390</t>
  </si>
  <si>
    <t>КУЛЬТУРА, КИНЕМАТОГРАФИЯ</t>
  </si>
  <si>
    <t>Культура</t>
  </si>
  <si>
    <t>Муниципальная программа "Развитие культуры и туризма"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</si>
  <si>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</si>
  <si>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"Сохранение и развитие народного творчества"</t>
  </si>
  <si>
    <t>Обеспечение деятельности учреждений в сфере культурно-досугового обслуживания населения</t>
  </si>
  <si>
    <t xml:space="preserve">района Чувашской Республики по разделам и подразделам классификации </t>
  </si>
  <si>
    <t>Приложение 3</t>
  </si>
  <si>
    <t>администратора источника финансирования</t>
  </si>
  <si>
    <t>источника финансирования</t>
  </si>
  <si>
    <t>Приложение 4</t>
  </si>
  <si>
    <t>от ______________№_______</t>
  </si>
  <si>
    <t>Источники финансирования дефицита</t>
  </si>
  <si>
    <t>района Чувашской Республики по кодам классификации источников</t>
  </si>
  <si>
    <t>в том числе:</t>
  </si>
  <si>
    <t>Источники внутреннего финансирования бюджета</t>
  </si>
  <si>
    <t>из них:</t>
  </si>
  <si>
    <t>Изменение остатков средств на счетах по учёту средств бюджета</t>
  </si>
  <si>
    <t xml:space="preserve">Увеличение прочих остатков денежных средств бюджетов сельских поселений </t>
  </si>
  <si>
    <t>Уменьшение прочих остатков денежных средств бюджетов сельских поселений</t>
  </si>
  <si>
    <t>000</t>
  </si>
  <si>
    <t>0100 0000 00 0000 000</t>
  </si>
  <si>
    <t>0105 0201 10 0000 510</t>
  </si>
  <si>
    <t>0105 0201 10 0000 610</t>
  </si>
  <si>
    <t>-</t>
  </si>
  <si>
    <t xml:space="preserve"> 101 02010 01 1000 110</t>
  </si>
  <si>
    <t xml:space="preserve"> 101 02030 01 1000 110</t>
  </si>
  <si>
    <t xml:space="preserve"> 105 03010 01 1000 110</t>
  </si>
  <si>
    <t xml:space="preserve"> 106 01030 10 1000 110</t>
  </si>
  <si>
    <t xml:space="preserve"> 106 01030 10 2100 110</t>
  </si>
  <si>
    <t xml:space="preserve"> 106 06033 10 1000 110</t>
  </si>
  <si>
    <t xml:space="preserve"> 106 06033 10 2100 110</t>
  </si>
  <si>
    <t xml:space="preserve"> 106 06043 10 1000 110</t>
  </si>
  <si>
    <t xml:space="preserve"> 106 06043 10 2100 110</t>
  </si>
  <si>
    <t xml:space="preserve"> 108 04020 01 1000 110</t>
  </si>
  <si>
    <t>06</t>
  </si>
  <si>
    <t>ОХРАНА ОКРУЖАЮЩЕЙ СРЕДЫ</t>
  </si>
  <si>
    <t>Охрана объектов растительного и животного мира и среды их обитания</t>
  </si>
  <si>
    <t xml:space="preserve"> 103 02231 01 0000 110</t>
  </si>
  <si>
    <t xml:space="preserve"> 103 02241 01 0000 110</t>
  </si>
  <si>
    <t xml:space="preserve"> 103 02251 01 0000 110</t>
  </si>
  <si>
    <t xml:space="preserve"> 103 02261 01 0000  110</t>
  </si>
  <si>
    <t xml:space="preserve"> 111 09045 10 0000 120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</si>
  <si>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</si>
  <si>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 202 15001 10 0000 150</t>
  </si>
  <si>
    <t xml:space="preserve"> 202 29999 10 0000 150</t>
  </si>
  <si>
    <t xml:space="preserve"> 202 35118 10 0000 150</t>
  </si>
  <si>
    <t xml:space="preserve"> 202 20216 10 0000 150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</si>
  <si>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</si>
  <si>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 xml:space="preserve"> 207 05030 10 0000 150</t>
  </si>
  <si>
    <t>Прочие безвозмездные поступления в бюджеты сельских поселений</t>
  </si>
  <si>
    <t>Ч210300000</t>
  </si>
  <si>
    <t>Ч210374190</t>
  </si>
  <si>
    <t>A400000000</t>
  </si>
  <si>
    <t>А410000000</t>
  </si>
  <si>
    <t>А410200000</t>
  </si>
  <si>
    <t>А410277590</t>
  </si>
  <si>
    <t>Муниципальная программа "Развитие земельных и имущественных отношений"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</si>
  <si>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</si>
  <si>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</si>
  <si>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</si>
  <si>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>А500000000</t>
  </si>
  <si>
    <t>А510000000</t>
  </si>
  <si>
    <t>А510200000</t>
  </si>
  <si>
    <t>А510277400</t>
  </si>
  <si>
    <t>А510277420</t>
  </si>
  <si>
    <t>Муниципальная программа "Формирование современной городской среды на территории Чувашской Республики"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</si>
  <si>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</si>
  <si>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</si>
  <si>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Ч300000000</t>
  </si>
  <si>
    <t>Ч320000000</t>
  </si>
  <si>
    <t>Муниципальная программа "Развитие потенциала природно-сырьевых ресурсов и повышение экологической безопасности"</t>
  </si>
  <si>
    <t>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</si>
  <si>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"Мероприятия, направленные на снижение негативного воздействия хозяйственной и иной деятельности на окружающую среду"</t>
  </si>
  <si>
    <t>Развитие и совершенствование системы мониторинга окружающей среды</t>
  </si>
  <si>
    <t xml:space="preserve"> 111 05025 10 0000 120</t>
  </si>
  <si>
    <t>Обеспечение проведения выборов и референдумов</t>
  </si>
  <si>
    <t>07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</si>
  <si>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</si>
  <si>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</si>
  <si>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Специальные расходы</t>
  </si>
  <si>
    <t>880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</si>
  <si>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</si>
  <si>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</si>
  <si>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</si>
  <si>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Муниципальная программа "Повышение безопасности жизнедеятельности населения и территорий Чувашской Республики"</t>
  </si>
  <si>
    <t>Ц800000000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</si>
  <si>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</si>
  <si>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Ц810000000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</si>
  <si>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</si>
  <si>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Ц810100000</t>
  </si>
  <si>
    <t>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</t>
  </si>
  <si>
    <t>Ц810170020</t>
  </si>
  <si>
    <t>Расходы на выплаты персоналу казенных учреждений</t>
  </si>
  <si>
    <t>110</t>
  </si>
  <si>
    <t>Коммунальное хозяйство</t>
  </si>
  <si>
    <t>A100000000</t>
  </si>
  <si>
    <t>Муниципальная программа "Модернизация и развитие сферы жилищно-коммунального хозяйства"</t>
  </si>
  <si>
    <t>Эльбарусовского сельского поселения</t>
  </si>
  <si>
    <t>бюджета Эльбарусовского сельского поселения Мариинско-Посадского</t>
  </si>
  <si>
    <t>Источники финансирования дефицита (профицита) бюджета Эльбарусовского сельского поселения Мариинско-Посадского района Чувашской Республики - всего</t>
  </si>
  <si>
    <t>Приложение 1                                                                                     к решению Собрания депутатов                    Эльбарусовского сельского поселения                           Мариинско-Посадского района                                                 от ____________ № _____</t>
  </si>
  <si>
    <t>бюджета Эльбарусовского сельского поселения Мариинско-Посадского района</t>
  </si>
  <si>
    <t>Администрация Эльбарусовского сельского поселения Мариинско-Посадского района Чувашской Республики</t>
  </si>
  <si>
    <t xml:space="preserve">бюджета Эльбарусовского сельского поселения Мариинско-Посадского </t>
  </si>
  <si>
    <t>АДМИНИСТРАЦИЯ ЭЛЬБАРУСОВСКОГО СЕЛЬСКОГО ПОСЕЛЕНИЯ</t>
  </si>
  <si>
    <t>финансирования дефицита бюджета за 2020</t>
  </si>
  <si>
    <t>Чувашской Республики по кодам классификации доходов бюджета за 2020 год</t>
  </si>
  <si>
    <t xml:space="preserve"> 113 02065 10 0000 130</t>
  </si>
  <si>
    <t>Доходы, поступающие в порядке возмещения расходов, понесенных в связи с эксплуатацией имущества поселений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</si>
  <si>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</si>
  <si>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116 07090 10 0000 140</t>
  </si>
  <si>
    <t xml:space="preserve"> 116 07010 10 0000 140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</si>
  <si>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</si>
  <si>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202 49999 10 0000 150</t>
  </si>
  <si>
    <t>Прочие межбюджетные трансферты, передаваемые бюджетам сельских поселений</t>
  </si>
  <si>
    <t>бюджета за 2020 год</t>
  </si>
  <si>
    <t>Ц600000000</t>
  </si>
  <si>
    <t>Ц630000000</t>
  </si>
  <si>
    <t>Ц630100000</t>
  </si>
  <si>
    <t>Ц630112450</t>
  </si>
  <si>
    <t>Муниципальная программа "Содействие занятости населения"</t>
  </si>
  <si>
    <t>Подпрограмма "Безопасный труд" муниципальной программы "Содействие занятости населения"</t>
  </si>
  <si>
    <t>Основное мероприятие "Организационно-техническое обеспечение охраны труда и здоровья работающих"</t>
  </si>
  <si>
    <t>Реализация мероприятий, направленных на улучшение условий и охрану труда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</si>
  <si>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</si>
  <si>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Ч2103S4191</t>
  </si>
  <si>
    <t>Содержание автомобильных дорог общего пользования местного значения в границах населенных пунктов поселения</t>
  </si>
  <si>
    <t>Ч2103S4192</t>
  </si>
  <si>
    <t>А410100000</t>
  </si>
  <si>
    <t>А410173510</t>
  </si>
  <si>
    <t>Основное мероприятие "Создание единой системы учета государственного имущества Чувашской Республики и муниципального имущества"</t>
  </si>
  <si>
    <t>Материально-техническое обеспечение базы данных о государственном имуществе Чувашской Республики и муниципальном имуществе, включая обеспечение архивного хранения бумажных документов</t>
  </si>
  <si>
    <t>Подпрограмма "Развитие систем коммунальной инфраструктуры и объектов, используемых для очистки сточных вод" муниципальной программы "Модернизация и развитие сферы жилищно-коммунального хозяйства"</t>
  </si>
  <si>
    <t>A120000000</t>
  </si>
  <si>
    <t>Основное мероприятие "Водоотведение и очистка бытовых сточных вод"</t>
  </si>
  <si>
    <t>A120200000</t>
  </si>
  <si>
    <t>Капитальный ремонт источников водоснабжения (водонапорных башен и водозаборных скважин) в населенных пунктах</t>
  </si>
  <si>
    <t>A1201SA010</t>
  </si>
  <si>
    <t>Муниципальная программа "Комплексное развитие сельских территорий Чувашской Республики"</t>
  </si>
  <si>
    <t>A600000000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</si>
  <si>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</si>
  <si>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Основное мероприятие "Реализация проектов, направленных на благоустройство и развитие территорий населенных пунктов Чувашской Республики"</t>
  </si>
  <si>
    <t>A620300000</t>
  </si>
  <si>
    <t>Реализация проектов, направленных на благоустройство и развитие территорий населенных пунктов Чувашской Республики, за счет дотации на поддержку мер по обеспечению сбалансированности бюджетов за счет средств резервного фонда Правительства Российской Федерации</t>
  </si>
  <si>
    <t>A62035002F</t>
  </si>
  <si>
    <t>Ч320800000</t>
  </si>
  <si>
    <t>Ч320873180</t>
  </si>
  <si>
    <t>A620000000</t>
  </si>
  <si>
    <t>расходов бюджета за 2020 год</t>
  </si>
</sst>
</file>

<file path=xl/styles.xml><?xml version="1.0" encoding="utf-8"?>
<styleSheet xmlns="http://schemas.openxmlformats.org/spreadsheetml/2006/main">
  <numFmts count="3">
    <numFmt numFmtId="164" formatCode="#,##0.0;[Red]#,##0.0"/>
    <numFmt numFmtId="165" formatCode="#,##0.0_ ;\-#,##0.0\ "/>
    <numFmt numFmtId="166" formatCode="#,##0.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6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0" borderId="1">
      <alignment horizontal="left" wrapText="1"/>
    </xf>
    <xf numFmtId="0" fontId="2" fillId="0" borderId="1">
      <alignment horizontal="center"/>
    </xf>
    <xf numFmtId="0" fontId="1" fillId="0" borderId="1"/>
    <xf numFmtId="0" fontId="1" fillId="0" borderId="2"/>
    <xf numFmtId="0" fontId="1" fillId="0" borderId="3"/>
    <xf numFmtId="49" fontId="1" fillId="0" borderId="4">
      <alignment horizontal="center"/>
    </xf>
    <xf numFmtId="0" fontId="1" fillId="0" borderId="1">
      <alignment horizontal="right"/>
    </xf>
    <xf numFmtId="0" fontId="1" fillId="0" borderId="5">
      <alignment horizontal="right"/>
    </xf>
    <xf numFmtId="49" fontId="1" fillId="0" borderId="6">
      <alignment horizontal="center"/>
    </xf>
    <xf numFmtId="0" fontId="1" fillId="0" borderId="1">
      <alignment horizontal="center"/>
    </xf>
    <xf numFmtId="49" fontId="1" fillId="0" borderId="7">
      <alignment horizontal="center" shrinkToFit="1"/>
    </xf>
    <xf numFmtId="0" fontId="1" fillId="0" borderId="1">
      <alignment wrapText="1"/>
    </xf>
    <xf numFmtId="0" fontId="1" fillId="0" borderId="2">
      <alignment wrapText="1"/>
    </xf>
    <xf numFmtId="0" fontId="1" fillId="0" borderId="1"/>
    <xf numFmtId="0" fontId="1" fillId="0" borderId="8">
      <alignment wrapText="1"/>
    </xf>
    <xf numFmtId="49" fontId="1" fillId="0" borderId="7">
      <alignment horizontal="center" shrinkToFit="1"/>
    </xf>
    <xf numFmtId="0" fontId="1" fillId="0" borderId="9"/>
    <xf numFmtId="49" fontId="1" fillId="0" borderId="10">
      <alignment horizontal="center"/>
    </xf>
    <xf numFmtId="0" fontId="1" fillId="0" borderId="11"/>
    <xf numFmtId="0" fontId="1" fillId="0" borderId="12">
      <alignment horizontal="center" vertical="center" wrapText="1"/>
    </xf>
    <xf numFmtId="0" fontId="1" fillId="0" borderId="12">
      <alignment horizontal="center" vertical="center" wrapText="1"/>
    </xf>
    <xf numFmtId="0" fontId="1" fillId="0" borderId="12">
      <alignment horizontal="center" vertical="center" wrapText="1"/>
    </xf>
    <xf numFmtId="49" fontId="3" fillId="0" borderId="13">
      <alignment horizontal="center" shrinkToFit="1"/>
    </xf>
    <xf numFmtId="49" fontId="3" fillId="0" borderId="13">
      <alignment horizontal="left"/>
    </xf>
    <xf numFmtId="4" fontId="3" fillId="2" borderId="13">
      <alignment horizontal="right" shrinkToFit="1"/>
    </xf>
    <xf numFmtId="49" fontId="1" fillId="0" borderId="12">
      <alignment horizontal="center" shrinkToFit="1"/>
    </xf>
    <xf numFmtId="49" fontId="1" fillId="0" borderId="12">
      <alignment horizontal="left"/>
    </xf>
    <xf numFmtId="4" fontId="1" fillId="0" borderId="12">
      <alignment horizontal="right" shrinkToFit="1"/>
    </xf>
    <xf numFmtId="0" fontId="3" fillId="0" borderId="13">
      <alignment horizontal="right"/>
    </xf>
    <xf numFmtId="4" fontId="1" fillId="3" borderId="13">
      <alignment horizontal="right" shrinkToFit="1"/>
    </xf>
    <xf numFmtId="4" fontId="1" fillId="0" borderId="13">
      <alignment horizontal="right" shrinkToFi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2"/>
    <xf numFmtId="0" fontId="1" fillId="4" borderId="9"/>
    <xf numFmtId="0" fontId="1" fillId="4" borderId="14"/>
    <xf numFmtId="0" fontId="1" fillId="4" borderId="15"/>
    <xf numFmtId="0" fontId="1" fillId="4" borderId="8"/>
    <xf numFmtId="49" fontId="1" fillId="0" borderId="12">
      <alignment horizontal="left" wrapText="1"/>
    </xf>
    <xf numFmtId="4" fontId="3" fillId="5" borderId="13">
      <alignment horizontal="right" shrinkToFit="1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3" applyNumberFormat="1" applyProtection="1"/>
    <xf numFmtId="0" fontId="1" fillId="0" borderId="2" xfId="4" applyNumberFormat="1" applyProtection="1"/>
    <xf numFmtId="0" fontId="1" fillId="0" borderId="9" xfId="17" applyNumberFormat="1" applyProtection="1"/>
    <xf numFmtId="0" fontId="1" fillId="0" borderId="11" xfId="19" applyNumberFormat="1" applyProtection="1"/>
    <xf numFmtId="49" fontId="3" fillId="0" borderId="13" xfId="23" applyProtection="1">
      <alignment horizontal="center" shrinkToFit="1"/>
    </xf>
    <xf numFmtId="49" fontId="3" fillId="0" borderId="13" xfId="24" applyProtection="1">
      <alignment horizontal="left"/>
    </xf>
    <xf numFmtId="4" fontId="3" fillId="2" borderId="13" xfId="25" applyNumberFormat="1" applyProtection="1">
      <alignment horizontal="right" shrinkToFit="1"/>
    </xf>
    <xf numFmtId="49" fontId="1" fillId="0" borderId="12" xfId="26" applyProtection="1">
      <alignment horizontal="center" shrinkToFit="1"/>
    </xf>
    <xf numFmtId="49" fontId="1" fillId="0" borderId="12" xfId="27" applyProtection="1">
      <alignment horizontal="left"/>
    </xf>
    <xf numFmtId="4" fontId="1" fillId="0" borderId="12" xfId="28" applyNumberFormat="1" applyProtection="1">
      <alignment horizontal="right" shrinkToFit="1"/>
    </xf>
    <xf numFmtId="49" fontId="1" fillId="0" borderId="16" xfId="6" applyBorder="1" applyProtection="1">
      <alignment horizontal="center"/>
    </xf>
    <xf numFmtId="49" fontId="1" fillId="0" borderId="17" xfId="9" applyBorder="1" applyProtection="1">
      <alignment horizontal="center"/>
    </xf>
    <xf numFmtId="49" fontId="1" fillId="0" borderId="18" xfId="11" applyBorder="1" applyProtection="1">
      <alignment horizontal="center" shrinkToFit="1"/>
    </xf>
    <xf numFmtId="49" fontId="1" fillId="0" borderId="19" xfId="18" applyBorder="1" applyProtection="1">
      <alignment horizontal="center"/>
    </xf>
    <xf numFmtId="0" fontId="1" fillId="0" borderId="1" xfId="8" applyNumberFormat="1" applyBorder="1" applyProtection="1">
      <alignment horizontal="right"/>
    </xf>
    <xf numFmtId="0" fontId="1" fillId="0" borderId="22" xfId="22" applyNumberFormat="1" applyBorder="1" applyProtection="1">
      <alignment horizontal="center" vertical="center" wrapText="1"/>
    </xf>
    <xf numFmtId="0" fontId="1" fillId="0" borderId="1" xfId="8" applyNumberFormat="1" applyBorder="1" applyAlignment="1" applyProtection="1">
      <alignment horizontal="center"/>
    </xf>
    <xf numFmtId="0" fontId="1" fillId="0" borderId="1" xfId="1" applyNumberFormat="1" applyAlignment="1" applyProtection="1">
      <alignment wrapText="1"/>
    </xf>
    <xf numFmtId="0" fontId="1" fillId="0" borderId="1" xfId="1" applyAlignment="1">
      <alignment wrapText="1"/>
    </xf>
    <xf numFmtId="0" fontId="2" fillId="0" borderId="1" xfId="2" applyNumberFormat="1" applyAlignment="1" applyProtection="1"/>
    <xf numFmtId="49" fontId="1" fillId="0" borderId="18" xfId="16" applyBorder="1">
      <alignment horizontal="center" shrinkToFit="1"/>
    </xf>
    <xf numFmtId="0" fontId="7" fillId="0" borderId="21" xfId="3" applyNumberFormat="1" applyFont="1" applyBorder="1" applyAlignment="1" applyProtection="1">
      <alignment wrapText="1"/>
    </xf>
    <xf numFmtId="0" fontId="7" fillId="0" borderId="27" xfId="3" applyNumberFormat="1" applyFont="1" applyBorder="1" applyAlignment="1" applyProtection="1">
      <alignment wrapText="1"/>
    </xf>
    <xf numFmtId="0" fontId="7" fillId="0" borderId="26" xfId="22" applyNumberFormat="1" applyFont="1" applyBorder="1" applyAlignment="1" applyProtection="1">
      <alignment horizontal="center" vertical="center" wrapText="1"/>
    </xf>
    <xf numFmtId="0" fontId="7" fillId="0" borderId="25" xfId="22" applyNumberFormat="1" applyFont="1" applyBorder="1" applyAlignment="1" applyProtection="1">
      <alignment horizontal="center" vertical="center" wrapText="1"/>
    </xf>
    <xf numFmtId="0" fontId="7" fillId="0" borderId="20" xfId="22" applyNumberFormat="1" applyFont="1" applyBorder="1" applyAlignment="1" applyProtection="1">
      <alignment horizontal="center" vertical="center" wrapText="1"/>
    </xf>
    <xf numFmtId="0" fontId="7" fillId="0" borderId="30" xfId="22" applyNumberFormat="1" applyFont="1" applyBorder="1" applyAlignment="1" applyProtection="1">
      <alignment horizontal="center" vertical="center" wrapText="1"/>
    </xf>
    <xf numFmtId="49" fontId="7" fillId="0" borderId="12" xfId="26" applyFont="1" applyAlignment="1" applyProtection="1">
      <alignment horizontal="left" wrapText="1" shrinkToFit="1"/>
    </xf>
    <xf numFmtId="49" fontId="10" fillId="0" borderId="12" xfId="26" applyFont="1" applyAlignment="1" applyProtection="1">
      <alignment horizontal="left" wrapText="1" shrinkToFit="1"/>
    </xf>
    <xf numFmtId="49" fontId="3" fillId="0" borderId="12" xfId="26" applyFont="1" applyProtection="1">
      <alignment horizontal="center" shrinkToFit="1"/>
    </xf>
    <xf numFmtId="49" fontId="3" fillId="0" borderId="12" xfId="27" applyFont="1" applyProtection="1">
      <alignment horizontal="left"/>
    </xf>
    <xf numFmtId="4" fontId="3" fillId="0" borderId="12" xfId="28" applyNumberFormat="1" applyFont="1" applyProtection="1">
      <alignment horizontal="right" shrinkToFit="1"/>
    </xf>
    <xf numFmtId="0" fontId="11" fillId="0" borderId="0" xfId="0" applyFont="1" applyProtection="1">
      <protection locked="0"/>
    </xf>
    <xf numFmtId="164" fontId="3" fillId="2" borderId="20" xfId="25" applyNumberFormat="1" applyBorder="1" applyProtection="1">
      <alignment horizontal="right" shrinkToFit="1"/>
    </xf>
    <xf numFmtId="164" fontId="3" fillId="6" borderId="20" xfId="25" applyNumberFormat="1" applyFill="1" applyBorder="1" applyProtection="1">
      <alignment horizontal="right" shrinkToFit="1"/>
    </xf>
    <xf numFmtId="164" fontId="1" fillId="0" borderId="12" xfId="28" applyNumberFormat="1" applyProtection="1">
      <alignment horizontal="right" shrinkToFit="1"/>
    </xf>
    <xf numFmtId="164" fontId="3" fillId="0" borderId="12" xfId="28" applyNumberFormat="1" applyFont="1" applyProtection="1">
      <alignment horizontal="right" shrinkToFit="1"/>
    </xf>
    <xf numFmtId="165" fontId="1" fillId="0" borderId="12" xfId="28" applyNumberFormat="1" applyProtection="1">
      <alignment horizontal="right" shrinkToFit="1"/>
    </xf>
    <xf numFmtId="49" fontId="10" fillId="0" borderId="12" xfId="26" applyFont="1" applyAlignment="1" applyProtection="1">
      <alignment horizontal="left" shrinkToFit="1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16" fillId="0" borderId="21" xfId="0" applyNumberFormat="1" applyFont="1" applyBorder="1" applyAlignment="1">
      <alignment wrapText="1"/>
    </xf>
    <xf numFmtId="49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49" fontId="17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8" fillId="0" borderId="21" xfId="0" applyFont="1" applyBorder="1" applyAlignment="1">
      <alignment wrapText="1"/>
    </xf>
    <xf numFmtId="49" fontId="18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9" fillId="0" borderId="21" xfId="0" applyFont="1" applyBorder="1" applyAlignment="1">
      <alignment horizontal="center" textRotation="90" wrapText="1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Font="1"/>
    <xf numFmtId="0" fontId="17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6" fillId="0" borderId="0" xfId="0" applyFont="1" applyAlignment="1">
      <alignment wrapText="1"/>
    </xf>
    <xf numFmtId="49" fontId="16" fillId="0" borderId="0" xfId="0" applyNumberFormat="1" applyFont="1" applyAlignment="1"/>
    <xf numFmtId="49" fontId="17" fillId="0" borderId="0" xfId="0" applyNumberFormat="1" applyFont="1" applyAlignment="1"/>
    <xf numFmtId="49" fontId="1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7" fillId="0" borderId="12" xfId="26" applyNumberFormat="1" applyFont="1" applyAlignment="1" applyProtection="1">
      <alignment horizontal="left" wrapText="1" shrinkToFit="1"/>
    </xf>
    <xf numFmtId="0" fontId="9" fillId="0" borderId="0" xfId="0" applyNumberFormat="1" applyFont="1" applyAlignment="1" applyProtection="1">
      <alignment horizontal="left" wrapText="1"/>
      <protection locked="0"/>
    </xf>
    <xf numFmtId="164" fontId="16" fillId="0" borderId="21" xfId="0" applyNumberFormat="1" applyFont="1" applyBorder="1" applyAlignment="1">
      <alignment horizontal="center" wrapText="1"/>
    </xf>
    <xf numFmtId="164" fontId="9" fillId="0" borderId="21" xfId="0" applyNumberFormat="1" applyFont="1" applyBorder="1" applyAlignment="1">
      <alignment horizontal="center" wrapText="1"/>
    </xf>
    <xf numFmtId="164" fontId="16" fillId="0" borderId="21" xfId="0" applyNumberFormat="1" applyFont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0" fontId="16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166" fontId="16" fillId="7" borderId="0" xfId="0" applyNumberFormat="1" applyFont="1" applyFill="1" applyAlignment="1">
      <alignment horizontal="center"/>
    </xf>
    <xf numFmtId="166" fontId="17" fillId="7" borderId="0" xfId="0" applyNumberFormat="1" applyFont="1" applyFill="1" applyAlignment="1">
      <alignment horizontal="center"/>
    </xf>
    <xf numFmtId="164" fontId="17" fillId="7" borderId="0" xfId="0" applyNumberFormat="1" applyFont="1" applyFill="1" applyAlignment="1">
      <alignment horizontal="center"/>
    </xf>
    <xf numFmtId="164" fontId="0" fillId="0" borderId="0" xfId="0" applyNumberFormat="1" applyProtection="1">
      <protection locked="0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17" fillId="0" borderId="21" xfId="0" applyNumberFormat="1" applyFont="1" applyBorder="1" applyAlignment="1">
      <alignment wrapText="1"/>
    </xf>
    <xf numFmtId="166" fontId="16" fillId="0" borderId="2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6" fontId="18" fillId="0" borderId="21" xfId="0" applyNumberFormat="1" applyFont="1" applyBorder="1" applyAlignment="1">
      <alignment horizontal="center"/>
    </xf>
    <xf numFmtId="166" fontId="17" fillId="0" borderId="2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0" fillId="0" borderId="1" xfId="0" applyFont="1" applyBorder="1"/>
    <xf numFmtId="0" fontId="7" fillId="0" borderId="27" xfId="3" applyNumberFormat="1" applyFont="1" applyBorder="1" applyAlignment="1" applyProtection="1">
      <alignment horizontal="center" wrapText="1"/>
    </xf>
    <xf numFmtId="0" fontId="7" fillId="0" borderId="28" xfId="3" applyNumberFormat="1" applyFont="1" applyBorder="1" applyAlignment="1" applyProtection="1">
      <alignment horizontal="center" wrapText="1"/>
    </xf>
    <xf numFmtId="0" fontId="7" fillId="0" borderId="23" xfId="3" applyNumberFormat="1" applyFont="1" applyBorder="1" applyAlignment="1" applyProtection="1">
      <alignment horizontal="center" wrapText="1"/>
    </xf>
    <xf numFmtId="0" fontId="7" fillId="0" borderId="24" xfId="3" applyNumberFormat="1" applyFont="1" applyBorder="1" applyAlignment="1" applyProtection="1">
      <alignment horizontal="center" wrapText="1"/>
    </xf>
    <xf numFmtId="0" fontId="7" fillId="0" borderId="29" xfId="3" applyNumberFormat="1" applyFont="1" applyBorder="1" applyAlignment="1" applyProtection="1">
      <alignment horizontal="center" wrapText="1"/>
    </xf>
    <xf numFmtId="0" fontId="7" fillId="0" borderId="14" xfId="3" applyNumberFormat="1" applyFont="1" applyBorder="1" applyAlignment="1" applyProtection="1">
      <alignment horizontal="center" wrapText="1"/>
    </xf>
    <xf numFmtId="0" fontId="6" fillId="0" borderId="1" xfId="1" applyFont="1" applyAlignment="1">
      <alignment horizontal="right" wrapText="1"/>
    </xf>
    <xf numFmtId="0" fontId="1" fillId="0" borderId="1" xfId="1" applyAlignment="1">
      <alignment horizontal="right" wrapText="1"/>
    </xf>
    <xf numFmtId="0" fontId="2" fillId="0" borderId="1" xfId="2" applyAlignment="1">
      <alignment horizontal="center"/>
    </xf>
    <xf numFmtId="0" fontId="8" fillId="0" borderId="1" xfId="3" applyNumberFormat="1" applyFont="1" applyAlignment="1" applyProtection="1">
      <alignment horizontal="center"/>
    </xf>
    <xf numFmtId="0" fontId="8" fillId="0" borderId="1" xfId="10" applyNumberFormat="1" applyFont="1" applyAlignment="1" applyProtection="1">
      <alignment horizontal="center"/>
    </xf>
    <xf numFmtId="0" fontId="1" fillId="0" borderId="1" xfId="12" applyNumberFormat="1" applyProtection="1">
      <alignment wrapText="1"/>
    </xf>
    <xf numFmtId="0" fontId="1" fillId="0" borderId="1" xfId="12">
      <alignment wrapText="1"/>
    </xf>
    <xf numFmtId="0" fontId="1" fillId="0" borderId="8" xfId="15" applyNumberFormat="1" applyProtection="1">
      <alignment wrapText="1"/>
    </xf>
    <xf numFmtId="0" fontId="1" fillId="0" borderId="8" xfId="15">
      <alignment wrapText="1"/>
    </xf>
    <xf numFmtId="0" fontId="9" fillId="0" borderId="31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9" fillId="0" borderId="21" xfId="0" applyFont="1" applyBorder="1" applyAlignment="1">
      <alignment horizontal="center" wrapText="1"/>
    </xf>
  </cellXfs>
  <cellStyles count="45">
    <cellStyle name="br" xfId="34"/>
    <cellStyle name="col" xfId="33"/>
    <cellStyle name="style0" xfId="35"/>
    <cellStyle name="td" xfId="36"/>
    <cellStyle name="tr" xfId="32"/>
    <cellStyle name="xl21" xfId="37"/>
    <cellStyle name="xl22" xfId="1"/>
    <cellStyle name="xl23" xfId="2"/>
    <cellStyle name="xl24" xfId="3"/>
    <cellStyle name="xl25" xfId="10"/>
    <cellStyle name="xl26" xfId="12"/>
    <cellStyle name="xl27" xfId="14"/>
    <cellStyle name="xl28" xfId="38"/>
    <cellStyle name="xl29" xfId="20"/>
    <cellStyle name="xl30" xfId="22"/>
    <cellStyle name="xl31" xfId="39"/>
    <cellStyle name="xl32" xfId="40"/>
    <cellStyle name="xl33" xfId="29"/>
    <cellStyle name="xl34" xfId="17"/>
    <cellStyle name="xl35" xfId="13"/>
    <cellStyle name="xl36" xfId="15"/>
    <cellStyle name="xl37" xfId="21"/>
    <cellStyle name="xl38" xfId="30"/>
    <cellStyle name="xl39" xfId="7"/>
    <cellStyle name="xl40" xfId="5"/>
    <cellStyle name="xl41" xfId="8"/>
    <cellStyle name="xl42" xfId="4"/>
    <cellStyle name="xl43" xfId="6"/>
    <cellStyle name="xl44" xfId="9"/>
    <cellStyle name="xl45" xfId="11"/>
    <cellStyle name="xl46" xfId="16"/>
    <cellStyle name="xl47" xfId="18"/>
    <cellStyle name="xl48" xfId="19"/>
    <cellStyle name="xl49" xfId="31"/>
    <cellStyle name="xl50" xfId="23"/>
    <cellStyle name="xl51" xfId="41"/>
    <cellStyle name="xl52" xfId="42"/>
    <cellStyle name="xl53" xfId="26"/>
    <cellStyle name="xl54" xfId="24"/>
    <cellStyle name="xl55" xfId="27"/>
    <cellStyle name="xl56" xfId="43"/>
    <cellStyle name="xl57" xfId="25"/>
    <cellStyle name="xl58" xfId="44"/>
    <cellStyle name="xl5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zoomScaleNormal="100" zoomScaleSheetLayoutView="100" workbookViewId="0">
      <pane ySplit="9" topLeftCell="A10" activePane="bottomLeft" state="frozen"/>
      <selection pane="bottomLeft" activeCell="L37" sqref="L37"/>
    </sheetView>
  </sheetViews>
  <sheetFormatPr defaultRowHeight="15" outlineLevelRow="1"/>
  <cols>
    <col min="1" max="1" width="58.140625" style="1" customWidth="1"/>
    <col min="2" max="2" width="9.140625" style="1" customWidth="1"/>
    <col min="3" max="3" width="22.5703125" style="1" customWidth="1"/>
    <col min="4" max="11" width="20.42578125" style="1" hidden="1" customWidth="1"/>
    <col min="12" max="12" width="12.28515625" style="1" customWidth="1"/>
    <col min="13" max="13" width="18.28515625" style="1" hidden="1" customWidth="1"/>
    <col min="14" max="16384" width="9.140625" style="1"/>
  </cols>
  <sheetData>
    <row r="1" spans="1:13" ht="63.75" customHeight="1">
      <c r="A1" s="19"/>
      <c r="B1" s="19"/>
      <c r="C1" s="106" t="s">
        <v>212</v>
      </c>
      <c r="D1" s="107"/>
      <c r="E1" s="107"/>
      <c r="F1" s="107"/>
      <c r="G1" s="107"/>
      <c r="H1" s="107"/>
      <c r="I1" s="107"/>
      <c r="J1" s="107"/>
      <c r="K1" s="107"/>
      <c r="L1" s="107"/>
      <c r="M1" s="20"/>
    </row>
    <row r="2" spans="1:13" ht="12.75" customHeight="1">
      <c r="A2" s="21"/>
      <c r="B2" s="21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3"/>
    </row>
    <row r="3" spans="1:13" ht="13.5" customHeight="1" thickBot="1">
      <c r="A3" s="109" t="s">
        <v>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2"/>
    </row>
    <row r="4" spans="1:13" ht="12.75" customHeight="1">
      <c r="A4" s="109" t="s">
        <v>213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3"/>
    </row>
    <row r="5" spans="1:13" ht="12.75" customHeight="1">
      <c r="A5" s="110" t="s">
        <v>218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4"/>
    </row>
    <row r="6" spans="1:13" ht="15.2" customHeight="1">
      <c r="A6" s="111"/>
      <c r="B6" s="111"/>
      <c r="C6" s="112"/>
      <c r="D6" s="113"/>
      <c r="E6" s="114"/>
      <c r="F6" s="114"/>
      <c r="G6" s="114"/>
      <c r="H6" s="114"/>
      <c r="I6" s="114"/>
      <c r="J6" s="114"/>
      <c r="K6" s="114"/>
      <c r="L6" s="16"/>
      <c r="M6" s="22"/>
    </row>
    <row r="7" spans="1:13" ht="13.5" customHeight="1" thickBot="1">
      <c r="A7" s="2"/>
      <c r="B7" s="2"/>
      <c r="C7" s="2"/>
      <c r="D7" s="4"/>
      <c r="E7" s="4"/>
      <c r="F7" s="4"/>
      <c r="G7" s="4"/>
      <c r="H7" s="4"/>
      <c r="I7" s="4"/>
      <c r="J7" s="4"/>
      <c r="K7" s="4"/>
      <c r="L7" s="18" t="s">
        <v>9</v>
      </c>
      <c r="M7" s="15"/>
    </row>
    <row r="8" spans="1:13" ht="12.75" customHeight="1">
      <c r="A8" s="104" t="s">
        <v>5</v>
      </c>
      <c r="B8" s="100" t="s">
        <v>1</v>
      </c>
      <c r="C8" s="101"/>
      <c r="D8" s="23"/>
      <c r="E8" s="23"/>
      <c r="F8" s="23"/>
      <c r="G8" s="23"/>
      <c r="H8" s="23"/>
      <c r="I8" s="23"/>
      <c r="J8" s="23"/>
      <c r="K8" s="24"/>
      <c r="L8" s="102" t="s">
        <v>2</v>
      </c>
      <c r="M8" s="5"/>
    </row>
    <row r="9" spans="1:13" ht="48.75" customHeight="1" thickBot="1">
      <c r="A9" s="105"/>
      <c r="B9" s="25" t="s">
        <v>3</v>
      </c>
      <c r="C9" s="26" t="s">
        <v>4</v>
      </c>
      <c r="D9" s="27"/>
      <c r="E9" s="27"/>
      <c r="F9" s="27"/>
      <c r="G9" s="27"/>
      <c r="H9" s="27"/>
      <c r="I9" s="27"/>
      <c r="J9" s="27"/>
      <c r="K9" s="28"/>
      <c r="L9" s="103"/>
      <c r="M9" s="17">
        <v>13</v>
      </c>
    </row>
    <row r="10" spans="1:13" ht="18" customHeight="1" thickBot="1">
      <c r="A10" s="6" t="s">
        <v>11</v>
      </c>
      <c r="B10" s="6"/>
      <c r="C10" s="7"/>
      <c r="D10" s="8">
        <v>0</v>
      </c>
      <c r="E10" s="8">
        <v>0</v>
      </c>
      <c r="F10" s="8">
        <v>0</v>
      </c>
      <c r="G10" s="8">
        <v>0</v>
      </c>
      <c r="H10" s="8">
        <v>30452.3</v>
      </c>
      <c r="I10" s="8">
        <v>6208993.21</v>
      </c>
      <c r="J10" s="8">
        <v>30452.3</v>
      </c>
      <c r="K10" s="8">
        <v>6208993.21</v>
      </c>
      <c r="L10" s="35">
        <f>L11+L16+L26</f>
        <v>6275.8</v>
      </c>
      <c r="M10" s="6" t="s">
        <v>0</v>
      </c>
    </row>
    <row r="11" spans="1:13" ht="18" customHeight="1">
      <c r="A11" s="40" t="s">
        <v>12</v>
      </c>
      <c r="B11" s="6" t="s">
        <v>6</v>
      </c>
      <c r="C11" s="7"/>
      <c r="D11" s="8"/>
      <c r="E11" s="8"/>
      <c r="F11" s="8"/>
      <c r="G11" s="8"/>
      <c r="H11" s="8"/>
      <c r="I11" s="8"/>
      <c r="J11" s="8"/>
      <c r="K11" s="8"/>
      <c r="L11" s="36">
        <f>L12+L13+L14+L15</f>
        <v>608.19999999999993</v>
      </c>
      <c r="M11" s="6"/>
    </row>
    <row r="12" spans="1:13" ht="48" customHeight="1" outlineLevel="1">
      <c r="A12" s="75" t="s">
        <v>13</v>
      </c>
      <c r="B12" s="9" t="s">
        <v>6</v>
      </c>
      <c r="C12" s="10" t="s">
        <v>149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143742.9</v>
      </c>
      <c r="J12" s="11">
        <v>0</v>
      </c>
      <c r="K12" s="11">
        <v>143742.9</v>
      </c>
      <c r="L12" s="37">
        <v>280.5</v>
      </c>
      <c r="M12" s="9"/>
    </row>
    <row r="13" spans="1:13" ht="60.75" customHeight="1" outlineLevel="1">
      <c r="A13" s="74" t="s">
        <v>14</v>
      </c>
      <c r="B13" s="9" t="s">
        <v>6</v>
      </c>
      <c r="C13" s="10" t="s">
        <v>150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1384.33</v>
      </c>
      <c r="J13" s="11">
        <v>0</v>
      </c>
      <c r="K13" s="11">
        <v>1384.33</v>
      </c>
      <c r="L13" s="37">
        <v>2</v>
      </c>
      <c r="M13" s="9"/>
    </row>
    <row r="14" spans="1:13" ht="48.75" customHeight="1" outlineLevel="1">
      <c r="A14" s="29" t="s">
        <v>15</v>
      </c>
      <c r="B14" s="9" t="s">
        <v>6</v>
      </c>
      <c r="C14" s="10" t="s">
        <v>151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209687.34</v>
      </c>
      <c r="J14" s="11">
        <v>0</v>
      </c>
      <c r="K14" s="11">
        <v>209687.34</v>
      </c>
      <c r="L14" s="37">
        <v>377.4</v>
      </c>
      <c r="M14" s="9"/>
    </row>
    <row r="15" spans="1:13" ht="51.75" customHeight="1" outlineLevel="1">
      <c r="A15" s="29" t="s">
        <v>16</v>
      </c>
      <c r="B15" s="9" t="s">
        <v>6</v>
      </c>
      <c r="C15" s="10" t="s">
        <v>152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-32206.59</v>
      </c>
      <c r="J15" s="11">
        <v>0</v>
      </c>
      <c r="K15" s="11">
        <v>-32206.59</v>
      </c>
      <c r="L15" s="39">
        <v>-51.7</v>
      </c>
      <c r="M15" s="9"/>
    </row>
    <row r="16" spans="1:13" s="34" customFormat="1" ht="15.75" customHeight="1" outlineLevel="1">
      <c r="A16" s="30" t="s">
        <v>18</v>
      </c>
      <c r="B16" s="31" t="s">
        <v>7</v>
      </c>
      <c r="C16" s="32"/>
      <c r="D16" s="33"/>
      <c r="E16" s="33"/>
      <c r="F16" s="33"/>
      <c r="G16" s="33"/>
      <c r="H16" s="33"/>
      <c r="I16" s="33"/>
      <c r="J16" s="33"/>
      <c r="K16" s="33"/>
      <c r="L16" s="38">
        <f>L17+L18+L19+L20+L21+L22+L23+L24+L25</f>
        <v>564.80000000000007</v>
      </c>
      <c r="M16" s="31"/>
    </row>
    <row r="17" spans="1:13" ht="48" customHeight="1" outlineLevel="1">
      <c r="A17" s="29" t="s">
        <v>17</v>
      </c>
      <c r="B17" s="9" t="s">
        <v>7</v>
      </c>
      <c r="C17" s="10" t="s">
        <v>136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14851.71</v>
      </c>
      <c r="J17" s="11">
        <v>0</v>
      </c>
      <c r="K17" s="11">
        <v>14851.71</v>
      </c>
      <c r="L17" s="37">
        <v>64.599999999999994</v>
      </c>
      <c r="M17" s="9"/>
    </row>
    <row r="18" spans="1:13" ht="37.5" customHeight="1" outlineLevel="1">
      <c r="A18" s="29" t="s">
        <v>19</v>
      </c>
      <c r="B18" s="9" t="s">
        <v>7</v>
      </c>
      <c r="C18" s="10" t="s">
        <v>137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134.34</v>
      </c>
      <c r="J18" s="11">
        <v>0</v>
      </c>
      <c r="K18" s="11">
        <v>134.34</v>
      </c>
      <c r="L18" s="37">
        <v>0.8</v>
      </c>
      <c r="M18" s="9"/>
    </row>
    <row r="19" spans="1:13" ht="15" customHeight="1" outlineLevel="1">
      <c r="A19" s="29" t="s">
        <v>20</v>
      </c>
      <c r="B19" s="9" t="s">
        <v>7</v>
      </c>
      <c r="C19" s="10" t="s">
        <v>138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1420.5</v>
      </c>
      <c r="J19" s="11">
        <v>0</v>
      </c>
      <c r="K19" s="11">
        <v>1420.5</v>
      </c>
      <c r="L19" s="37">
        <v>12</v>
      </c>
      <c r="M19" s="9"/>
    </row>
    <row r="20" spans="1:13" ht="40.5" customHeight="1" outlineLevel="1">
      <c r="A20" s="29" t="s">
        <v>21</v>
      </c>
      <c r="B20" s="9" t="s">
        <v>7</v>
      </c>
      <c r="C20" s="10" t="s">
        <v>139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23782.41</v>
      </c>
      <c r="J20" s="11">
        <v>0</v>
      </c>
      <c r="K20" s="11">
        <v>23782.41</v>
      </c>
      <c r="L20" s="37">
        <v>59.8</v>
      </c>
      <c r="M20" s="9"/>
    </row>
    <row r="21" spans="1:13" ht="39" customHeight="1" outlineLevel="1">
      <c r="A21" s="29" t="s">
        <v>22</v>
      </c>
      <c r="B21" s="9" t="s">
        <v>7</v>
      </c>
      <c r="C21" s="10" t="s">
        <v>140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306.25</v>
      </c>
      <c r="J21" s="11">
        <v>0</v>
      </c>
      <c r="K21" s="11">
        <v>306.25</v>
      </c>
      <c r="L21" s="37">
        <v>1.1000000000000001</v>
      </c>
      <c r="M21" s="9"/>
    </row>
    <row r="22" spans="1:13" ht="27" customHeight="1" outlineLevel="1">
      <c r="A22" s="29" t="s">
        <v>23</v>
      </c>
      <c r="B22" s="9" t="s">
        <v>7</v>
      </c>
      <c r="C22" s="10" t="s">
        <v>141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12477</v>
      </c>
      <c r="J22" s="11">
        <v>0</v>
      </c>
      <c r="K22" s="11">
        <v>12477</v>
      </c>
      <c r="L22" s="37">
        <v>18.5</v>
      </c>
      <c r="M22" s="9"/>
    </row>
    <row r="23" spans="1:13" ht="25.5" customHeight="1" outlineLevel="1">
      <c r="A23" s="29" t="s">
        <v>24</v>
      </c>
      <c r="B23" s="9" t="s">
        <v>7</v>
      </c>
      <c r="C23" s="10" t="s">
        <v>142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276.05</v>
      </c>
      <c r="J23" s="11">
        <v>0</v>
      </c>
      <c r="K23" s="11">
        <v>276.05</v>
      </c>
      <c r="L23" s="37">
        <v>0.1</v>
      </c>
      <c r="M23" s="9"/>
    </row>
    <row r="24" spans="1:13" ht="25.5" customHeight="1" outlineLevel="1">
      <c r="A24" s="29" t="s">
        <v>26</v>
      </c>
      <c r="B24" s="9" t="s">
        <v>7</v>
      </c>
      <c r="C24" s="10" t="s">
        <v>143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182844.18</v>
      </c>
      <c r="J24" s="11">
        <v>0</v>
      </c>
      <c r="K24" s="11">
        <v>182844.18</v>
      </c>
      <c r="L24" s="37">
        <v>401.8</v>
      </c>
      <c r="M24" s="9"/>
    </row>
    <row r="25" spans="1:13" ht="24" customHeight="1" outlineLevel="1">
      <c r="A25" s="29" t="s">
        <v>25</v>
      </c>
      <c r="B25" s="9" t="s">
        <v>7</v>
      </c>
      <c r="C25" s="10" t="s">
        <v>144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475.32</v>
      </c>
      <c r="J25" s="11">
        <v>0</v>
      </c>
      <c r="K25" s="11">
        <v>475.32</v>
      </c>
      <c r="L25" s="37">
        <v>6.1</v>
      </c>
      <c r="M25" s="9"/>
    </row>
    <row r="26" spans="1:13" s="34" customFormat="1" ht="27" customHeight="1" outlineLevel="1">
      <c r="A26" s="30" t="s">
        <v>214</v>
      </c>
      <c r="B26" s="31" t="s">
        <v>8</v>
      </c>
      <c r="C26" s="32"/>
      <c r="D26" s="33"/>
      <c r="E26" s="33"/>
      <c r="F26" s="33"/>
      <c r="G26" s="33"/>
      <c r="H26" s="33"/>
      <c r="I26" s="33"/>
      <c r="J26" s="33"/>
      <c r="K26" s="33"/>
      <c r="L26" s="38">
        <f>L27+L28+L29+Q27+L30+L33+L34+L35+L36+L37+L38+L31+L32</f>
        <v>5102.8</v>
      </c>
      <c r="M26" s="31"/>
    </row>
    <row r="27" spans="1:13" ht="51" customHeight="1" outlineLevel="1">
      <c r="A27" s="29" t="s">
        <v>27</v>
      </c>
      <c r="B27" s="9" t="s">
        <v>8</v>
      </c>
      <c r="C27" s="10" t="s">
        <v>145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4500</v>
      </c>
      <c r="J27" s="11">
        <v>0</v>
      </c>
      <c r="K27" s="11">
        <v>4500</v>
      </c>
      <c r="L27" s="37">
        <v>8.4</v>
      </c>
      <c r="M27" s="9"/>
    </row>
    <row r="28" spans="1:13" ht="62.25" customHeight="1" outlineLevel="1">
      <c r="A28" s="74" t="s">
        <v>28</v>
      </c>
      <c r="B28" s="9" t="s">
        <v>8</v>
      </c>
      <c r="C28" s="10" t="s">
        <v>186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208893.64</v>
      </c>
      <c r="J28" s="11">
        <v>0</v>
      </c>
      <c r="K28" s="11">
        <v>208893.64</v>
      </c>
      <c r="L28" s="37">
        <v>467.4</v>
      </c>
      <c r="M28" s="9"/>
    </row>
    <row r="29" spans="1:13" ht="48.75" customHeight="1" outlineLevel="1">
      <c r="A29" s="29" t="s">
        <v>154</v>
      </c>
      <c r="B29" s="9" t="s">
        <v>8</v>
      </c>
      <c r="C29" s="10" t="s">
        <v>153</v>
      </c>
      <c r="D29" s="11"/>
      <c r="E29" s="11"/>
      <c r="F29" s="11"/>
      <c r="G29" s="11"/>
      <c r="H29" s="11"/>
      <c r="I29" s="11"/>
      <c r="J29" s="11"/>
      <c r="K29" s="11"/>
      <c r="L29" s="37">
        <v>25.8</v>
      </c>
      <c r="M29" s="9"/>
    </row>
    <row r="30" spans="1:13" s="90" customFormat="1" ht="26.25" customHeight="1" outlineLevel="1">
      <c r="A30" s="29" t="s">
        <v>220</v>
      </c>
      <c r="B30" s="9" t="s">
        <v>8</v>
      </c>
      <c r="C30" s="10" t="s">
        <v>219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1137100</v>
      </c>
      <c r="J30" s="11">
        <v>0</v>
      </c>
      <c r="K30" s="11">
        <v>1137100</v>
      </c>
      <c r="L30" s="37">
        <v>6</v>
      </c>
      <c r="M30" s="9"/>
    </row>
    <row r="31" spans="1:13" s="90" customFormat="1" ht="52.5" customHeight="1" outlineLevel="1">
      <c r="A31" s="29" t="s">
        <v>224</v>
      </c>
      <c r="B31" s="9" t="s">
        <v>8</v>
      </c>
      <c r="C31" s="10" t="s">
        <v>223</v>
      </c>
      <c r="D31" s="11"/>
      <c r="E31" s="11"/>
      <c r="F31" s="11"/>
      <c r="G31" s="11"/>
      <c r="H31" s="11"/>
      <c r="I31" s="11"/>
      <c r="J31" s="11"/>
      <c r="K31" s="11"/>
      <c r="L31" s="37">
        <v>0.4</v>
      </c>
      <c r="M31" s="9"/>
    </row>
    <row r="32" spans="1:13" s="90" customFormat="1" ht="50.25" customHeight="1" outlineLevel="1">
      <c r="A32" s="29" t="s">
        <v>221</v>
      </c>
      <c r="B32" s="9" t="s">
        <v>8</v>
      </c>
      <c r="C32" s="10" t="s">
        <v>222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1137100</v>
      </c>
      <c r="J32" s="11">
        <v>0</v>
      </c>
      <c r="K32" s="11">
        <v>1137100</v>
      </c>
      <c r="L32" s="37">
        <v>1.8</v>
      </c>
      <c r="M32" s="9"/>
    </row>
    <row r="33" spans="1:15" ht="25.5" customHeight="1" outlineLevel="1">
      <c r="A33" s="29" t="s">
        <v>29</v>
      </c>
      <c r="B33" s="9" t="s">
        <v>8</v>
      </c>
      <c r="C33" s="10" t="s">
        <v>155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1137100</v>
      </c>
      <c r="J33" s="11">
        <v>0</v>
      </c>
      <c r="K33" s="11">
        <v>1137100</v>
      </c>
      <c r="L33" s="37">
        <v>2123.9</v>
      </c>
      <c r="M33" s="9"/>
      <c r="O33" s="86"/>
    </row>
    <row r="34" spans="1:15" ht="50.25" customHeight="1" outlineLevel="1">
      <c r="A34" s="29" t="s">
        <v>159</v>
      </c>
      <c r="B34" s="9" t="s">
        <v>8</v>
      </c>
      <c r="C34" s="10" t="s">
        <v>158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3247852.83</v>
      </c>
      <c r="J34" s="11">
        <v>0</v>
      </c>
      <c r="K34" s="11">
        <v>3247852.83</v>
      </c>
      <c r="L34" s="37">
        <v>538.6</v>
      </c>
      <c r="M34" s="9"/>
    </row>
    <row r="35" spans="1:15" ht="27.75" customHeight="1" outlineLevel="1">
      <c r="A35" s="29" t="s">
        <v>30</v>
      </c>
      <c r="B35" s="9" t="s">
        <v>8</v>
      </c>
      <c r="C35" s="10" t="s">
        <v>156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291100</v>
      </c>
      <c r="J35" s="11">
        <v>0</v>
      </c>
      <c r="K35" s="11">
        <v>291100</v>
      </c>
      <c r="L35" s="37">
        <v>1006.2</v>
      </c>
      <c r="M35" s="9"/>
    </row>
    <row r="36" spans="1:15" ht="36.75" customHeight="1" outlineLevel="1">
      <c r="A36" s="29" t="s">
        <v>31</v>
      </c>
      <c r="B36" s="9" t="s">
        <v>8</v>
      </c>
      <c r="C36" s="10" t="s">
        <v>157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85692.42</v>
      </c>
      <c r="J36" s="11">
        <v>0</v>
      </c>
      <c r="K36" s="11">
        <v>85692.42</v>
      </c>
      <c r="L36" s="37">
        <v>213.8</v>
      </c>
      <c r="M36" s="9"/>
    </row>
    <row r="37" spans="1:15" ht="27" customHeight="1" outlineLevel="1">
      <c r="A37" s="29" t="s">
        <v>226</v>
      </c>
      <c r="B37" s="9" t="s">
        <v>8</v>
      </c>
      <c r="C37" s="10" t="s">
        <v>225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2137.9</v>
      </c>
      <c r="J37" s="11">
        <v>0</v>
      </c>
      <c r="K37" s="11">
        <v>2137.9</v>
      </c>
      <c r="L37" s="37">
        <v>700</v>
      </c>
      <c r="M37" s="9"/>
    </row>
    <row r="38" spans="1:15" ht="14.25" customHeight="1" outlineLevel="1">
      <c r="A38" s="29" t="s">
        <v>161</v>
      </c>
      <c r="B38" s="9" t="s">
        <v>8</v>
      </c>
      <c r="C38" s="10" t="s">
        <v>160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85692.42</v>
      </c>
      <c r="J38" s="11">
        <v>0</v>
      </c>
      <c r="K38" s="11">
        <v>85692.42</v>
      </c>
      <c r="L38" s="37">
        <v>10.5</v>
      </c>
      <c r="M38" s="9"/>
    </row>
    <row r="39" spans="1:15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mergeCells count="10">
    <mergeCell ref="B8:C8"/>
    <mergeCell ref="L8:L9"/>
    <mergeCell ref="A8:A9"/>
    <mergeCell ref="C1:L1"/>
    <mergeCell ref="C2:L2"/>
    <mergeCell ref="A3:L3"/>
    <mergeCell ref="A4:L4"/>
    <mergeCell ref="A5:L5"/>
    <mergeCell ref="A6:C6"/>
    <mergeCell ref="D6:K6"/>
  </mergeCells>
  <pageMargins left="0.59055118110236227" right="0.39370078740157483" top="0.19685039370078741" bottom="0.19685039370078741" header="0.39370078740157483" footer="0.39370078740157483"/>
  <pageSetup paperSize="9" scale="90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workbookViewId="0">
      <selection activeCell="N151" sqref="N151"/>
    </sheetView>
  </sheetViews>
  <sheetFormatPr defaultRowHeight="15"/>
  <cols>
    <col min="1" max="1" width="52.5703125" customWidth="1"/>
    <col min="2" max="2" width="4.85546875" customWidth="1"/>
    <col min="3" max="4" width="3.85546875" customWidth="1"/>
    <col min="5" max="5" width="12.7109375" customWidth="1"/>
    <col min="6" max="6" width="6.28515625" customWidth="1"/>
    <col min="7" max="7" width="10.28515625" customWidth="1"/>
  </cols>
  <sheetData>
    <row r="1" spans="1:7">
      <c r="C1" s="116" t="s">
        <v>42</v>
      </c>
      <c r="D1" s="116"/>
      <c r="E1" s="116"/>
      <c r="F1" s="116"/>
      <c r="G1" s="116"/>
    </row>
    <row r="2" spans="1:7">
      <c r="C2" s="116" t="s">
        <v>43</v>
      </c>
      <c r="D2" s="116"/>
      <c r="E2" s="116"/>
      <c r="F2" s="116"/>
      <c r="G2" s="116"/>
    </row>
    <row r="3" spans="1:7">
      <c r="C3" s="116" t="s">
        <v>209</v>
      </c>
      <c r="D3" s="116"/>
      <c r="E3" s="116"/>
      <c r="F3" s="116"/>
      <c r="G3" s="116"/>
    </row>
    <row r="4" spans="1:7">
      <c r="C4" s="116" t="s">
        <v>44</v>
      </c>
      <c r="D4" s="116"/>
      <c r="E4" s="116"/>
      <c r="F4" s="116"/>
      <c r="G4" s="116"/>
    </row>
    <row r="5" spans="1:7">
      <c r="C5" s="116" t="s">
        <v>45</v>
      </c>
      <c r="D5" s="116"/>
      <c r="E5" s="116"/>
      <c r="F5" s="116"/>
      <c r="G5" s="116"/>
    </row>
    <row r="7" spans="1:7">
      <c r="A7" s="117" t="s">
        <v>83</v>
      </c>
      <c r="B7" s="117"/>
      <c r="C7" s="117"/>
      <c r="D7" s="117"/>
      <c r="E7" s="117"/>
      <c r="F7" s="117"/>
      <c r="G7" s="117"/>
    </row>
    <row r="8" spans="1:7">
      <c r="A8" s="117" t="s">
        <v>215</v>
      </c>
      <c r="B8" s="117"/>
      <c r="C8" s="117"/>
      <c r="D8" s="117"/>
      <c r="E8" s="117"/>
      <c r="F8" s="117"/>
      <c r="G8" s="117"/>
    </row>
    <row r="9" spans="1:7">
      <c r="A9" s="117" t="s">
        <v>84</v>
      </c>
      <c r="B9" s="117"/>
      <c r="C9" s="117"/>
      <c r="D9" s="117"/>
      <c r="E9" s="117"/>
      <c r="F9" s="117"/>
      <c r="G9" s="117"/>
    </row>
    <row r="10" spans="1:7">
      <c r="A10" s="117" t="s">
        <v>227</v>
      </c>
      <c r="B10" s="117"/>
      <c r="C10" s="117"/>
      <c r="D10" s="117"/>
      <c r="E10" s="117"/>
      <c r="F10" s="117"/>
      <c r="G10" s="117"/>
    </row>
    <row r="12" spans="1:7">
      <c r="F12" s="115" t="s">
        <v>9</v>
      </c>
      <c r="G12" s="115"/>
    </row>
    <row r="13" spans="1:7" ht="81.75" customHeight="1">
      <c r="A13" s="46" t="s">
        <v>32</v>
      </c>
      <c r="B13" s="59" t="s">
        <v>33</v>
      </c>
      <c r="C13" s="59" t="s">
        <v>34</v>
      </c>
      <c r="D13" s="59" t="s">
        <v>35</v>
      </c>
      <c r="E13" s="59" t="s">
        <v>36</v>
      </c>
      <c r="F13" s="59" t="s">
        <v>37</v>
      </c>
      <c r="G13" s="46" t="s">
        <v>38</v>
      </c>
    </row>
    <row r="14" spans="1:7" ht="15.75" customHeight="1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</row>
    <row r="15" spans="1:7" s="44" customFormat="1" ht="15.75" customHeight="1">
      <c r="A15" s="52" t="s">
        <v>56</v>
      </c>
      <c r="B15" s="45"/>
      <c r="C15" s="45"/>
      <c r="D15" s="45"/>
      <c r="E15" s="45"/>
      <c r="F15" s="45"/>
      <c r="G15" s="76">
        <f>G17</f>
        <v>6309.9000000000005</v>
      </c>
    </row>
    <row r="16" spans="1:7" ht="15.75" customHeight="1">
      <c r="A16" s="46"/>
      <c r="B16" s="46"/>
      <c r="C16" s="46"/>
      <c r="D16" s="46"/>
      <c r="E16" s="46"/>
      <c r="F16" s="46"/>
      <c r="G16" s="77"/>
    </row>
    <row r="17" spans="1:8" s="44" customFormat="1" ht="29.25">
      <c r="A17" s="47" t="s">
        <v>216</v>
      </c>
      <c r="B17" s="48">
        <v>993</v>
      </c>
      <c r="C17" s="48"/>
      <c r="D17" s="48"/>
      <c r="E17" s="48"/>
      <c r="F17" s="48"/>
      <c r="G17" s="78">
        <f>G19+G55+G79+G109+G145+G154+G67</f>
        <v>6309.9000000000005</v>
      </c>
      <c r="H17" s="43"/>
    </row>
    <row r="18" spans="1:8" s="44" customFormat="1">
      <c r="A18" s="47"/>
      <c r="B18" s="48"/>
      <c r="C18" s="48"/>
      <c r="D18" s="48"/>
      <c r="E18" s="48"/>
      <c r="F18" s="48"/>
      <c r="G18" s="78"/>
      <c r="H18" s="43"/>
    </row>
    <row r="19" spans="1:8" s="44" customFormat="1" ht="17.25" customHeight="1">
      <c r="A19" s="49" t="s">
        <v>57</v>
      </c>
      <c r="B19" s="48">
        <v>993</v>
      </c>
      <c r="C19" s="48" t="s">
        <v>39</v>
      </c>
      <c r="D19" s="48"/>
      <c r="E19" s="48"/>
      <c r="F19" s="48"/>
      <c r="G19" s="78">
        <f>G21+G41+G33</f>
        <v>1167.5</v>
      </c>
      <c r="H19" s="43"/>
    </row>
    <row r="20" spans="1:8" s="44" customFormat="1" ht="8.25" customHeight="1">
      <c r="A20" s="49"/>
      <c r="B20" s="48"/>
      <c r="C20" s="48"/>
      <c r="D20" s="48"/>
      <c r="E20" s="48"/>
      <c r="F20" s="48"/>
      <c r="G20" s="78"/>
      <c r="H20" s="43"/>
    </row>
    <row r="21" spans="1:8" s="44" customFormat="1" ht="57.75" customHeight="1">
      <c r="A21" s="49" t="s">
        <v>58</v>
      </c>
      <c r="B21" s="48">
        <v>993</v>
      </c>
      <c r="C21" s="48" t="s">
        <v>39</v>
      </c>
      <c r="D21" s="48" t="s">
        <v>40</v>
      </c>
      <c r="E21" s="48"/>
      <c r="F21" s="48"/>
      <c r="G21" s="78">
        <f>G22</f>
        <v>1098.8999999999999</v>
      </c>
      <c r="H21" s="43"/>
    </row>
    <row r="22" spans="1:8" s="58" customFormat="1" ht="30" customHeight="1">
      <c r="A22" s="55" t="s">
        <v>59</v>
      </c>
      <c r="B22" s="56" t="s">
        <v>8</v>
      </c>
      <c r="C22" s="56" t="s">
        <v>39</v>
      </c>
      <c r="D22" s="56" t="s">
        <v>40</v>
      </c>
      <c r="E22" s="56" t="s">
        <v>41</v>
      </c>
      <c r="F22" s="56"/>
      <c r="G22" s="79">
        <f>G25</f>
        <v>1098.8999999999999</v>
      </c>
      <c r="H22" s="57"/>
    </row>
    <row r="23" spans="1:8" ht="39.75" customHeight="1">
      <c r="A23" s="50" t="s">
        <v>60</v>
      </c>
      <c r="B23" s="51" t="s">
        <v>8</v>
      </c>
      <c r="C23" s="51" t="s">
        <v>39</v>
      </c>
      <c r="D23" s="51" t="s">
        <v>40</v>
      </c>
      <c r="E23" s="51" t="s">
        <v>46</v>
      </c>
      <c r="F23" s="51"/>
      <c r="G23" s="80">
        <f>G25</f>
        <v>1098.8999999999999</v>
      </c>
      <c r="H23" s="41"/>
    </row>
    <row r="24" spans="1:8">
      <c r="A24" s="50" t="s">
        <v>61</v>
      </c>
      <c r="B24" s="51" t="s">
        <v>8</v>
      </c>
      <c r="C24" s="51" t="s">
        <v>39</v>
      </c>
      <c r="D24" s="51" t="s">
        <v>40</v>
      </c>
      <c r="E24" s="51" t="s">
        <v>47</v>
      </c>
      <c r="F24" s="51"/>
      <c r="G24" s="80">
        <f>G25</f>
        <v>1098.8999999999999</v>
      </c>
      <c r="H24" s="41"/>
    </row>
    <row r="25" spans="1:8">
      <c r="A25" s="50" t="s">
        <v>62</v>
      </c>
      <c r="B25" s="51" t="s">
        <v>8</v>
      </c>
      <c r="C25" s="51" t="s">
        <v>39</v>
      </c>
      <c r="D25" s="51" t="s">
        <v>40</v>
      </c>
      <c r="E25" s="51" t="s">
        <v>48</v>
      </c>
      <c r="F25" s="51"/>
      <c r="G25" s="80">
        <f>G26+G28+G30</f>
        <v>1098.8999999999999</v>
      </c>
      <c r="H25" s="41"/>
    </row>
    <row r="26" spans="1:8" ht="73.5" customHeight="1">
      <c r="A26" s="50" t="s">
        <v>63</v>
      </c>
      <c r="B26" s="51" t="s">
        <v>8</v>
      </c>
      <c r="C26" s="51" t="s">
        <v>39</v>
      </c>
      <c r="D26" s="51" t="s">
        <v>40</v>
      </c>
      <c r="E26" s="51" t="s">
        <v>48</v>
      </c>
      <c r="F26" s="51" t="s">
        <v>6</v>
      </c>
      <c r="G26" s="80">
        <v>982.8</v>
      </c>
      <c r="H26" s="41"/>
    </row>
    <row r="27" spans="1:8" ht="25.5" customHeight="1">
      <c r="A27" s="50" t="s">
        <v>64</v>
      </c>
      <c r="B27" s="51" t="s">
        <v>8</v>
      </c>
      <c r="C27" s="51" t="s">
        <v>39</v>
      </c>
      <c r="D27" s="51" t="s">
        <v>40</v>
      </c>
      <c r="E27" s="51" t="s">
        <v>48</v>
      </c>
      <c r="F27" s="51" t="s">
        <v>49</v>
      </c>
      <c r="G27" s="80">
        <v>982.8</v>
      </c>
      <c r="H27" s="41"/>
    </row>
    <row r="28" spans="1:8" ht="31.5" customHeight="1">
      <c r="A28" s="50" t="s">
        <v>65</v>
      </c>
      <c r="B28" s="51" t="s">
        <v>8</v>
      </c>
      <c r="C28" s="51" t="s">
        <v>39</v>
      </c>
      <c r="D28" s="51" t="s">
        <v>40</v>
      </c>
      <c r="E28" s="51" t="s">
        <v>48</v>
      </c>
      <c r="F28" s="51" t="s">
        <v>50</v>
      </c>
      <c r="G28" s="80">
        <v>114.3</v>
      </c>
      <c r="H28" s="41"/>
    </row>
    <row r="29" spans="1:8" ht="30" customHeight="1">
      <c r="A29" s="50" t="s">
        <v>66</v>
      </c>
      <c r="B29" s="51" t="s">
        <v>8</v>
      </c>
      <c r="C29" s="51" t="s">
        <v>39</v>
      </c>
      <c r="D29" s="51" t="s">
        <v>40</v>
      </c>
      <c r="E29" s="51" t="s">
        <v>48</v>
      </c>
      <c r="F29" s="51" t="s">
        <v>51</v>
      </c>
      <c r="G29" s="80">
        <v>114.3</v>
      </c>
      <c r="H29" s="41"/>
    </row>
    <row r="30" spans="1:8">
      <c r="A30" s="50" t="s">
        <v>67</v>
      </c>
      <c r="B30" s="51" t="s">
        <v>8</v>
      </c>
      <c r="C30" s="51" t="s">
        <v>39</v>
      </c>
      <c r="D30" s="51" t="s">
        <v>40</v>
      </c>
      <c r="E30" s="51" t="s">
        <v>48</v>
      </c>
      <c r="F30" s="51" t="s">
        <v>52</v>
      </c>
      <c r="G30" s="80">
        <v>1.8</v>
      </c>
      <c r="H30" s="41"/>
    </row>
    <row r="31" spans="1:8">
      <c r="A31" s="50" t="s">
        <v>68</v>
      </c>
      <c r="B31" s="51" t="s">
        <v>8</v>
      </c>
      <c r="C31" s="51" t="s">
        <v>39</v>
      </c>
      <c r="D31" s="51" t="s">
        <v>40</v>
      </c>
      <c r="E31" s="51" t="s">
        <v>48</v>
      </c>
      <c r="F31" s="51" t="s">
        <v>53</v>
      </c>
      <c r="G31" s="80">
        <v>1.8</v>
      </c>
      <c r="H31" s="41"/>
    </row>
    <row r="32" spans="1:8" ht="9" customHeight="1">
      <c r="A32" s="50"/>
      <c r="B32" s="51"/>
      <c r="C32" s="51"/>
      <c r="D32" s="51"/>
      <c r="E32" s="51"/>
      <c r="F32" s="51"/>
      <c r="G32" s="80"/>
      <c r="H32" s="41"/>
    </row>
    <row r="33" spans="1:8" s="60" customFormat="1" ht="17.25" customHeight="1">
      <c r="A33" s="49" t="s">
        <v>187</v>
      </c>
      <c r="B33" s="48" t="s">
        <v>8</v>
      </c>
      <c r="C33" s="48" t="s">
        <v>39</v>
      </c>
      <c r="D33" s="48" t="s">
        <v>188</v>
      </c>
      <c r="E33" s="48"/>
      <c r="F33" s="48"/>
      <c r="G33" s="92">
        <f>G37</f>
        <v>61.4</v>
      </c>
      <c r="H33" s="89"/>
    </row>
    <row r="34" spans="1:8" s="60" customFormat="1" ht="30">
      <c r="A34" s="55" t="s">
        <v>59</v>
      </c>
      <c r="B34" s="56" t="s">
        <v>8</v>
      </c>
      <c r="C34" s="56" t="s">
        <v>39</v>
      </c>
      <c r="D34" s="56" t="s">
        <v>188</v>
      </c>
      <c r="E34" s="56" t="s">
        <v>41</v>
      </c>
      <c r="F34" s="56"/>
      <c r="G34" s="95">
        <f>G37</f>
        <v>61.4</v>
      </c>
      <c r="H34" s="89"/>
    </row>
    <row r="35" spans="1:8" s="60" customFormat="1" ht="45">
      <c r="A35" s="50" t="s">
        <v>60</v>
      </c>
      <c r="B35" s="51" t="s">
        <v>8</v>
      </c>
      <c r="C35" s="51" t="s">
        <v>39</v>
      </c>
      <c r="D35" s="51" t="s">
        <v>188</v>
      </c>
      <c r="E35" s="51" t="s">
        <v>46</v>
      </c>
      <c r="F35" s="51"/>
      <c r="G35" s="96">
        <f>G37</f>
        <v>61.4</v>
      </c>
      <c r="H35" s="89"/>
    </row>
    <row r="36" spans="1:8" s="60" customFormat="1">
      <c r="A36" s="50" t="s">
        <v>61</v>
      </c>
      <c r="B36" s="51" t="s">
        <v>8</v>
      </c>
      <c r="C36" s="51" t="s">
        <v>39</v>
      </c>
      <c r="D36" s="51" t="s">
        <v>188</v>
      </c>
      <c r="E36" s="51" t="s">
        <v>47</v>
      </c>
      <c r="F36" s="51"/>
      <c r="G36" s="96">
        <f>G37</f>
        <v>61.4</v>
      </c>
      <c r="H36" s="89"/>
    </row>
    <row r="37" spans="1:8" s="60" customFormat="1" ht="29.25" customHeight="1">
      <c r="A37" s="50" t="s">
        <v>189</v>
      </c>
      <c r="B37" s="51" t="s">
        <v>8</v>
      </c>
      <c r="C37" s="51" t="s">
        <v>39</v>
      </c>
      <c r="D37" s="51" t="s">
        <v>188</v>
      </c>
      <c r="E37" s="51" t="s">
        <v>190</v>
      </c>
      <c r="F37" s="51"/>
      <c r="G37" s="96">
        <v>61.4</v>
      </c>
      <c r="H37" s="89"/>
    </row>
    <row r="38" spans="1:8" s="60" customFormat="1">
      <c r="A38" s="50" t="s">
        <v>67</v>
      </c>
      <c r="B38" s="51" t="s">
        <v>8</v>
      </c>
      <c r="C38" s="51" t="s">
        <v>39</v>
      </c>
      <c r="D38" s="51" t="s">
        <v>188</v>
      </c>
      <c r="E38" s="51" t="s">
        <v>190</v>
      </c>
      <c r="F38" s="51" t="s">
        <v>52</v>
      </c>
      <c r="G38" s="96">
        <v>61.4</v>
      </c>
      <c r="H38" s="89"/>
    </row>
    <row r="39" spans="1:8" s="60" customFormat="1">
      <c r="A39" s="50" t="s">
        <v>191</v>
      </c>
      <c r="B39" s="51" t="s">
        <v>8</v>
      </c>
      <c r="C39" s="51" t="s">
        <v>39</v>
      </c>
      <c r="D39" s="51" t="s">
        <v>188</v>
      </c>
      <c r="E39" s="51" t="s">
        <v>190</v>
      </c>
      <c r="F39" s="51" t="s">
        <v>192</v>
      </c>
      <c r="G39" s="96">
        <v>61.4</v>
      </c>
      <c r="H39" s="89"/>
    </row>
    <row r="40" spans="1:8" ht="8.25" customHeight="1">
      <c r="A40" s="50"/>
      <c r="B40" s="51"/>
      <c r="C40" s="51"/>
      <c r="D40" s="51"/>
      <c r="E40" s="51"/>
      <c r="F40" s="51"/>
      <c r="G40" s="80"/>
      <c r="H40" s="41"/>
    </row>
    <row r="41" spans="1:8" s="44" customFormat="1">
      <c r="A41" s="49" t="s">
        <v>69</v>
      </c>
      <c r="B41" s="48" t="s">
        <v>8</v>
      </c>
      <c r="C41" s="48" t="s">
        <v>39</v>
      </c>
      <c r="D41" s="48" t="s">
        <v>54</v>
      </c>
      <c r="E41" s="48"/>
      <c r="F41" s="48"/>
      <c r="G41" s="78">
        <f>G51+G42</f>
        <v>7.2</v>
      </c>
      <c r="H41" s="43"/>
    </row>
    <row r="42" spans="1:8" s="58" customFormat="1" ht="27" customHeight="1">
      <c r="A42" s="55" t="s">
        <v>232</v>
      </c>
      <c r="B42" s="56" t="s">
        <v>8</v>
      </c>
      <c r="C42" s="56" t="s">
        <v>39</v>
      </c>
      <c r="D42" s="56" t="s">
        <v>54</v>
      </c>
      <c r="E42" s="56" t="s">
        <v>228</v>
      </c>
      <c r="F42" s="56"/>
      <c r="G42" s="79">
        <f>G43</f>
        <v>3.2</v>
      </c>
      <c r="H42" s="57"/>
    </row>
    <row r="43" spans="1:8" ht="27.75" customHeight="1">
      <c r="A43" s="50" t="s">
        <v>233</v>
      </c>
      <c r="B43" s="51" t="s">
        <v>8</v>
      </c>
      <c r="C43" s="51" t="s">
        <v>39</v>
      </c>
      <c r="D43" s="51" t="s">
        <v>54</v>
      </c>
      <c r="E43" s="51" t="s">
        <v>229</v>
      </c>
      <c r="F43" s="51"/>
      <c r="G43" s="80">
        <f>G45</f>
        <v>3.2</v>
      </c>
      <c r="H43" s="41"/>
    </row>
    <row r="44" spans="1:8" ht="29.25" customHeight="1">
      <c r="A44" s="50" t="s">
        <v>234</v>
      </c>
      <c r="B44" s="51" t="s">
        <v>8</v>
      </c>
      <c r="C44" s="51" t="s">
        <v>39</v>
      </c>
      <c r="D44" s="51" t="s">
        <v>54</v>
      </c>
      <c r="E44" s="51" t="s">
        <v>230</v>
      </c>
      <c r="F44" s="51"/>
      <c r="G44" s="80">
        <f>G45</f>
        <v>3.2</v>
      </c>
      <c r="H44" s="41"/>
    </row>
    <row r="45" spans="1:8" ht="27.75" customHeight="1">
      <c r="A45" s="50" t="s">
        <v>235</v>
      </c>
      <c r="B45" s="51" t="s">
        <v>8</v>
      </c>
      <c r="C45" s="51" t="s">
        <v>39</v>
      </c>
      <c r="D45" s="51" t="s">
        <v>54</v>
      </c>
      <c r="E45" s="51" t="s">
        <v>231</v>
      </c>
      <c r="F45" s="51"/>
      <c r="G45" s="80">
        <v>3.2</v>
      </c>
      <c r="H45" s="41"/>
    </row>
    <row r="46" spans="1:8" ht="30">
      <c r="A46" s="50" t="s">
        <v>65</v>
      </c>
      <c r="B46" s="51" t="s">
        <v>8</v>
      </c>
      <c r="C46" s="51" t="s">
        <v>39</v>
      </c>
      <c r="D46" s="51" t="s">
        <v>54</v>
      </c>
      <c r="E46" s="51" t="s">
        <v>231</v>
      </c>
      <c r="F46" s="51" t="s">
        <v>50</v>
      </c>
      <c r="G46" s="80">
        <v>3.2</v>
      </c>
      <c r="H46" s="41"/>
    </row>
    <row r="47" spans="1:8" ht="30">
      <c r="A47" s="50" t="s">
        <v>66</v>
      </c>
      <c r="B47" s="51" t="s">
        <v>8</v>
      </c>
      <c r="C47" s="51" t="s">
        <v>39</v>
      </c>
      <c r="D47" s="51" t="s">
        <v>54</v>
      </c>
      <c r="E47" s="51" t="s">
        <v>231</v>
      </c>
      <c r="F47" s="51" t="s">
        <v>51</v>
      </c>
      <c r="G47" s="80">
        <v>3.2</v>
      </c>
      <c r="H47" s="41"/>
    </row>
    <row r="48" spans="1:8" s="58" customFormat="1" ht="30">
      <c r="A48" s="55" t="s">
        <v>59</v>
      </c>
      <c r="B48" s="56" t="s">
        <v>8</v>
      </c>
      <c r="C48" s="56" t="s">
        <v>39</v>
      </c>
      <c r="D48" s="56" t="s">
        <v>54</v>
      </c>
      <c r="E48" s="56" t="s">
        <v>41</v>
      </c>
      <c r="F48" s="56"/>
      <c r="G48" s="79">
        <f>G49</f>
        <v>4</v>
      </c>
      <c r="H48" s="57"/>
    </row>
    <row r="49" spans="1:8" ht="45">
      <c r="A49" s="50" t="s">
        <v>60</v>
      </c>
      <c r="B49" s="51" t="s">
        <v>8</v>
      </c>
      <c r="C49" s="51" t="s">
        <v>39</v>
      </c>
      <c r="D49" s="51" t="s">
        <v>54</v>
      </c>
      <c r="E49" s="51" t="s">
        <v>46</v>
      </c>
      <c r="F49" s="51"/>
      <c r="G49" s="80">
        <f>G51</f>
        <v>4</v>
      </c>
      <c r="H49" s="41"/>
    </row>
    <row r="50" spans="1:8">
      <c r="A50" s="50" t="s">
        <v>61</v>
      </c>
      <c r="B50" s="51" t="s">
        <v>8</v>
      </c>
      <c r="C50" s="51" t="s">
        <v>39</v>
      </c>
      <c r="D50" s="51" t="s">
        <v>54</v>
      </c>
      <c r="E50" s="51" t="s">
        <v>47</v>
      </c>
      <c r="F50" s="51"/>
      <c r="G50" s="80">
        <f>G51</f>
        <v>4</v>
      </c>
      <c r="H50" s="41"/>
    </row>
    <row r="51" spans="1:8" ht="30">
      <c r="A51" s="50" t="s">
        <v>70</v>
      </c>
      <c r="B51" s="51" t="s">
        <v>8</v>
      </c>
      <c r="C51" s="51" t="s">
        <v>39</v>
      </c>
      <c r="D51" s="51" t="s">
        <v>54</v>
      </c>
      <c r="E51" s="51" t="s">
        <v>55</v>
      </c>
      <c r="F51" s="51"/>
      <c r="G51" s="80">
        <v>4</v>
      </c>
      <c r="H51" s="41"/>
    </row>
    <row r="52" spans="1:8">
      <c r="A52" s="50" t="s">
        <v>67</v>
      </c>
      <c r="B52" s="51" t="s">
        <v>8</v>
      </c>
      <c r="C52" s="51" t="s">
        <v>39</v>
      </c>
      <c r="D52" s="51" t="s">
        <v>54</v>
      </c>
      <c r="E52" s="51" t="s">
        <v>55</v>
      </c>
      <c r="F52" s="51" t="s">
        <v>52</v>
      </c>
      <c r="G52" s="80">
        <v>4</v>
      </c>
      <c r="H52" s="41"/>
    </row>
    <row r="53" spans="1:8">
      <c r="A53" s="50" t="s">
        <v>68</v>
      </c>
      <c r="B53" s="51" t="s">
        <v>8</v>
      </c>
      <c r="C53" s="51" t="s">
        <v>39</v>
      </c>
      <c r="D53" s="51" t="s">
        <v>54</v>
      </c>
      <c r="E53" s="51" t="s">
        <v>55</v>
      </c>
      <c r="F53" s="51" t="s">
        <v>53</v>
      </c>
      <c r="G53" s="80">
        <v>4</v>
      </c>
      <c r="H53" s="41"/>
    </row>
    <row r="54" spans="1:8" ht="6.75" customHeight="1">
      <c r="A54" s="50"/>
      <c r="B54" s="51"/>
      <c r="C54" s="51"/>
      <c r="D54" s="51"/>
      <c r="E54" s="51"/>
      <c r="F54" s="51"/>
      <c r="G54" s="80"/>
      <c r="H54" s="41"/>
    </row>
    <row r="55" spans="1:8" s="54" customFormat="1">
      <c r="A55" s="49" t="s">
        <v>74</v>
      </c>
      <c r="B55" s="48" t="s">
        <v>8</v>
      </c>
      <c r="C55" s="48" t="s">
        <v>71</v>
      </c>
      <c r="D55" s="48"/>
      <c r="E55" s="48"/>
      <c r="F55" s="48"/>
      <c r="G55" s="78">
        <f>G61</f>
        <v>213.9</v>
      </c>
      <c r="H55" s="53"/>
    </row>
    <row r="56" spans="1:8" s="54" customFormat="1" ht="7.5" customHeight="1">
      <c r="A56" s="49"/>
      <c r="B56" s="48"/>
      <c r="C56" s="48"/>
      <c r="D56" s="48"/>
      <c r="E56" s="48"/>
      <c r="F56" s="48"/>
      <c r="G56" s="78"/>
      <c r="H56" s="53"/>
    </row>
    <row r="57" spans="1:8" s="54" customFormat="1">
      <c r="A57" s="49" t="s">
        <v>75</v>
      </c>
      <c r="B57" s="48" t="s">
        <v>8</v>
      </c>
      <c r="C57" s="48" t="s">
        <v>71</v>
      </c>
      <c r="D57" s="48" t="s">
        <v>72</v>
      </c>
      <c r="E57" s="48"/>
      <c r="F57" s="48"/>
      <c r="G57" s="78">
        <f>G61</f>
        <v>213.9</v>
      </c>
      <c r="H57" s="53"/>
    </row>
    <row r="58" spans="1:8" s="58" customFormat="1" ht="41.25" customHeight="1">
      <c r="A58" s="55" t="s">
        <v>76</v>
      </c>
      <c r="B58" s="56" t="s">
        <v>8</v>
      </c>
      <c r="C58" s="56" t="s">
        <v>71</v>
      </c>
      <c r="D58" s="56" t="s">
        <v>72</v>
      </c>
      <c r="E58" s="56" t="s">
        <v>73</v>
      </c>
      <c r="F58" s="56"/>
      <c r="G58" s="79">
        <f>G61</f>
        <v>213.9</v>
      </c>
      <c r="H58" s="57"/>
    </row>
    <row r="59" spans="1:8" ht="60.75" customHeight="1">
      <c r="A59" s="50" t="s">
        <v>80</v>
      </c>
      <c r="B59" s="51" t="s">
        <v>8</v>
      </c>
      <c r="C59" s="51" t="s">
        <v>71</v>
      </c>
      <c r="D59" s="51" t="s">
        <v>72</v>
      </c>
      <c r="E59" s="51" t="s">
        <v>77</v>
      </c>
      <c r="F59" s="51"/>
      <c r="G59" s="80">
        <f>G61</f>
        <v>213.9</v>
      </c>
      <c r="H59" s="41"/>
    </row>
    <row r="60" spans="1:8" ht="72" customHeight="1">
      <c r="A60" s="50" t="s">
        <v>81</v>
      </c>
      <c r="B60" s="51" t="s">
        <v>8</v>
      </c>
      <c r="C60" s="51" t="s">
        <v>71</v>
      </c>
      <c r="D60" s="51" t="s">
        <v>72</v>
      </c>
      <c r="E60" s="51" t="s">
        <v>78</v>
      </c>
      <c r="F60" s="51"/>
      <c r="G60" s="80">
        <f>G61</f>
        <v>213.9</v>
      </c>
      <c r="H60" s="41"/>
    </row>
    <row r="61" spans="1:8" ht="58.5" customHeight="1">
      <c r="A61" s="50" t="s">
        <v>82</v>
      </c>
      <c r="B61" s="51" t="s">
        <v>8</v>
      </c>
      <c r="C61" s="51" t="s">
        <v>71</v>
      </c>
      <c r="D61" s="51" t="s">
        <v>72</v>
      </c>
      <c r="E61" s="51" t="s">
        <v>79</v>
      </c>
      <c r="F61" s="51"/>
      <c r="G61" s="80">
        <f>G62+G64</f>
        <v>213.9</v>
      </c>
      <c r="H61" s="41"/>
    </row>
    <row r="62" spans="1:8" ht="75">
      <c r="A62" s="50" t="s">
        <v>63</v>
      </c>
      <c r="B62" s="51" t="s">
        <v>8</v>
      </c>
      <c r="C62" s="51" t="s">
        <v>71</v>
      </c>
      <c r="D62" s="51" t="s">
        <v>72</v>
      </c>
      <c r="E62" s="51" t="s">
        <v>79</v>
      </c>
      <c r="F62" s="51" t="s">
        <v>6</v>
      </c>
      <c r="G62" s="80">
        <v>203.8</v>
      </c>
      <c r="H62" s="41"/>
    </row>
    <row r="63" spans="1:8" ht="30">
      <c r="A63" s="50" t="s">
        <v>64</v>
      </c>
      <c r="B63" s="51" t="s">
        <v>8</v>
      </c>
      <c r="C63" s="51" t="s">
        <v>71</v>
      </c>
      <c r="D63" s="51" t="s">
        <v>72</v>
      </c>
      <c r="E63" s="51" t="s">
        <v>79</v>
      </c>
      <c r="F63" s="51" t="s">
        <v>49</v>
      </c>
      <c r="G63" s="80">
        <v>203.8</v>
      </c>
      <c r="H63" s="41"/>
    </row>
    <row r="64" spans="1:8" ht="30">
      <c r="A64" s="50" t="s">
        <v>65</v>
      </c>
      <c r="B64" s="51" t="s">
        <v>8</v>
      </c>
      <c r="C64" s="51" t="s">
        <v>71</v>
      </c>
      <c r="D64" s="51" t="s">
        <v>72</v>
      </c>
      <c r="E64" s="51" t="s">
        <v>79</v>
      </c>
      <c r="F64" s="51" t="s">
        <v>50</v>
      </c>
      <c r="G64" s="80">
        <v>10.1</v>
      </c>
      <c r="H64" s="41"/>
    </row>
    <row r="65" spans="1:8" ht="30">
      <c r="A65" s="50" t="s">
        <v>66</v>
      </c>
      <c r="B65" s="51" t="s">
        <v>8</v>
      </c>
      <c r="C65" s="51" t="s">
        <v>71</v>
      </c>
      <c r="D65" s="51" t="s">
        <v>72</v>
      </c>
      <c r="E65" s="51" t="s">
        <v>79</v>
      </c>
      <c r="F65" s="51" t="s">
        <v>51</v>
      </c>
      <c r="G65" s="80">
        <v>10.1</v>
      </c>
      <c r="H65" s="41"/>
    </row>
    <row r="66" spans="1:8" ht="9" customHeight="1">
      <c r="A66" s="50"/>
      <c r="B66" s="51"/>
      <c r="C66" s="51"/>
      <c r="D66" s="51"/>
      <c r="E66" s="51"/>
      <c r="F66" s="51"/>
      <c r="G66" s="80"/>
      <c r="H66" s="41"/>
    </row>
    <row r="67" spans="1:8" s="94" customFormat="1" ht="31.5" customHeight="1">
      <c r="A67" s="49" t="s">
        <v>193</v>
      </c>
      <c r="B67" s="48" t="s">
        <v>8</v>
      </c>
      <c r="C67" s="48" t="s">
        <v>72</v>
      </c>
      <c r="D67" s="48"/>
      <c r="E67" s="48"/>
      <c r="F67" s="48"/>
      <c r="G67" s="78">
        <f>G69</f>
        <v>288.60000000000002</v>
      </c>
      <c r="H67" s="93"/>
    </row>
    <row r="68" spans="1:8" s="94" customFormat="1" ht="8.25" customHeight="1">
      <c r="A68" s="49"/>
      <c r="B68" s="48"/>
      <c r="C68" s="48"/>
      <c r="D68" s="48"/>
      <c r="E68" s="48"/>
      <c r="F68" s="48"/>
      <c r="G68" s="78"/>
      <c r="H68" s="93"/>
    </row>
    <row r="69" spans="1:8" s="94" customFormat="1" ht="18" customHeight="1">
      <c r="A69" s="49" t="s">
        <v>194</v>
      </c>
      <c r="B69" s="48" t="s">
        <v>8</v>
      </c>
      <c r="C69" s="48" t="s">
        <v>72</v>
      </c>
      <c r="D69" s="48" t="s">
        <v>195</v>
      </c>
      <c r="E69" s="48"/>
      <c r="F69" s="48"/>
      <c r="G69" s="78">
        <f>G73</f>
        <v>288.60000000000002</v>
      </c>
      <c r="H69" s="93"/>
    </row>
    <row r="70" spans="1:8" s="88" customFormat="1" ht="41.25" customHeight="1">
      <c r="A70" s="55" t="s">
        <v>196</v>
      </c>
      <c r="B70" s="56" t="s">
        <v>8</v>
      </c>
      <c r="C70" s="56" t="s">
        <v>72</v>
      </c>
      <c r="D70" s="56" t="s">
        <v>195</v>
      </c>
      <c r="E70" s="56" t="s">
        <v>197</v>
      </c>
      <c r="F70" s="56"/>
      <c r="G70" s="79">
        <f>G73</f>
        <v>288.60000000000002</v>
      </c>
      <c r="H70" s="87"/>
    </row>
    <row r="71" spans="1:8" s="60" customFormat="1" ht="87" customHeight="1">
      <c r="A71" s="50" t="s">
        <v>198</v>
      </c>
      <c r="B71" s="51" t="s">
        <v>8</v>
      </c>
      <c r="C71" s="51" t="s">
        <v>72</v>
      </c>
      <c r="D71" s="51" t="s">
        <v>195</v>
      </c>
      <c r="E71" s="51" t="s">
        <v>199</v>
      </c>
      <c r="F71" s="51"/>
      <c r="G71" s="80">
        <f>G73</f>
        <v>288.60000000000002</v>
      </c>
      <c r="H71" s="89"/>
    </row>
    <row r="72" spans="1:8" s="60" customFormat="1" ht="55.5" customHeight="1">
      <c r="A72" s="50" t="s">
        <v>200</v>
      </c>
      <c r="B72" s="51" t="s">
        <v>8</v>
      </c>
      <c r="C72" s="51" t="s">
        <v>72</v>
      </c>
      <c r="D72" s="51" t="s">
        <v>195</v>
      </c>
      <c r="E72" s="51" t="s">
        <v>201</v>
      </c>
      <c r="F72" s="51"/>
      <c r="G72" s="80">
        <f>G73</f>
        <v>288.60000000000002</v>
      </c>
      <c r="H72" s="89"/>
    </row>
    <row r="73" spans="1:8" s="60" customFormat="1" ht="58.5" customHeight="1">
      <c r="A73" s="50" t="s">
        <v>202</v>
      </c>
      <c r="B73" s="51" t="s">
        <v>8</v>
      </c>
      <c r="C73" s="51" t="s">
        <v>72</v>
      </c>
      <c r="D73" s="51" t="s">
        <v>195</v>
      </c>
      <c r="E73" s="51" t="s">
        <v>203</v>
      </c>
      <c r="F73" s="51"/>
      <c r="G73" s="80">
        <f>G74+G76</f>
        <v>288.60000000000002</v>
      </c>
      <c r="H73" s="89"/>
    </row>
    <row r="74" spans="1:8" s="60" customFormat="1" ht="75">
      <c r="A74" s="50" t="s">
        <v>63</v>
      </c>
      <c r="B74" s="51" t="s">
        <v>8</v>
      </c>
      <c r="C74" s="51" t="s">
        <v>72</v>
      </c>
      <c r="D74" s="51" t="s">
        <v>195</v>
      </c>
      <c r="E74" s="51" t="s">
        <v>203</v>
      </c>
      <c r="F74" s="51" t="s">
        <v>6</v>
      </c>
      <c r="G74" s="80">
        <v>284</v>
      </c>
      <c r="H74" s="89"/>
    </row>
    <row r="75" spans="1:8" s="60" customFormat="1" ht="15.75" customHeight="1">
      <c r="A75" s="50" t="s">
        <v>204</v>
      </c>
      <c r="B75" s="51" t="s">
        <v>8</v>
      </c>
      <c r="C75" s="51" t="s">
        <v>72</v>
      </c>
      <c r="D75" s="51" t="s">
        <v>195</v>
      </c>
      <c r="E75" s="51" t="s">
        <v>203</v>
      </c>
      <c r="F75" s="51" t="s">
        <v>205</v>
      </c>
      <c r="G75" s="80">
        <v>284</v>
      </c>
      <c r="H75" s="89"/>
    </row>
    <row r="76" spans="1:8" s="60" customFormat="1">
      <c r="A76" s="50" t="s">
        <v>67</v>
      </c>
      <c r="B76" s="51" t="s">
        <v>8</v>
      </c>
      <c r="C76" s="51" t="s">
        <v>72</v>
      </c>
      <c r="D76" s="51" t="s">
        <v>195</v>
      </c>
      <c r="E76" s="51" t="s">
        <v>203</v>
      </c>
      <c r="F76" s="51" t="s">
        <v>52</v>
      </c>
      <c r="G76" s="80">
        <v>4.5999999999999996</v>
      </c>
      <c r="H76" s="89"/>
    </row>
    <row r="77" spans="1:8" s="60" customFormat="1">
      <c r="A77" s="50" t="s">
        <v>68</v>
      </c>
      <c r="B77" s="51" t="s">
        <v>8</v>
      </c>
      <c r="C77" s="51" t="s">
        <v>72</v>
      </c>
      <c r="D77" s="51" t="s">
        <v>195</v>
      </c>
      <c r="E77" s="51" t="s">
        <v>203</v>
      </c>
      <c r="F77" s="51" t="s">
        <v>53</v>
      </c>
      <c r="G77" s="80">
        <v>4.5999999999999996</v>
      </c>
      <c r="H77" s="89"/>
    </row>
    <row r="78" spans="1:8" ht="13.5" customHeight="1">
      <c r="A78" s="50"/>
      <c r="B78" s="51"/>
      <c r="C78" s="51"/>
      <c r="D78" s="51"/>
      <c r="E78" s="51"/>
      <c r="F78" s="51"/>
      <c r="G78" s="80"/>
      <c r="H78" s="41"/>
    </row>
    <row r="79" spans="1:8" s="54" customFormat="1" ht="17.25" customHeight="1">
      <c r="A79" s="49" t="s">
        <v>94</v>
      </c>
      <c r="B79" s="48" t="s">
        <v>8</v>
      </c>
      <c r="C79" s="48" t="s">
        <v>40</v>
      </c>
      <c r="D79" s="48"/>
      <c r="E79" s="48"/>
      <c r="F79" s="48"/>
      <c r="G79" s="78">
        <f>G81+G95</f>
        <v>1657.6999999999998</v>
      </c>
      <c r="H79" s="53"/>
    </row>
    <row r="80" spans="1:8" s="54" customFormat="1" ht="6" customHeight="1">
      <c r="A80" s="49"/>
      <c r="B80" s="48"/>
      <c r="C80" s="48"/>
      <c r="D80" s="48"/>
      <c r="E80" s="48"/>
      <c r="F80" s="48"/>
      <c r="G80" s="78"/>
      <c r="H80" s="53"/>
    </row>
    <row r="81" spans="1:8" s="54" customFormat="1" ht="18" customHeight="1">
      <c r="A81" s="49" t="s">
        <v>89</v>
      </c>
      <c r="B81" s="48" t="s">
        <v>8</v>
      </c>
      <c r="C81" s="48" t="s">
        <v>40</v>
      </c>
      <c r="D81" s="48" t="s">
        <v>86</v>
      </c>
      <c r="E81" s="48"/>
      <c r="F81" s="48"/>
      <c r="G81" s="78">
        <f>G84</f>
        <v>1618.9999999999998</v>
      </c>
      <c r="H81" s="53"/>
    </row>
    <row r="82" spans="1:8" s="58" customFormat="1" ht="29.25" customHeight="1">
      <c r="A82" s="55" t="s">
        <v>90</v>
      </c>
      <c r="B82" s="56" t="s">
        <v>8</v>
      </c>
      <c r="C82" s="56" t="s">
        <v>40</v>
      </c>
      <c r="D82" s="56" t="s">
        <v>86</v>
      </c>
      <c r="E82" s="56" t="s">
        <v>87</v>
      </c>
      <c r="F82" s="56"/>
      <c r="G82" s="79">
        <f>G84</f>
        <v>1618.9999999999998</v>
      </c>
      <c r="H82" s="57"/>
    </row>
    <row r="83" spans="1:8" ht="29.25" customHeight="1">
      <c r="A83" s="50" t="s">
        <v>91</v>
      </c>
      <c r="B83" s="51" t="s">
        <v>8</v>
      </c>
      <c r="C83" s="51" t="s">
        <v>40</v>
      </c>
      <c r="D83" s="51" t="s">
        <v>86</v>
      </c>
      <c r="E83" s="51" t="s">
        <v>88</v>
      </c>
      <c r="F83" s="51"/>
      <c r="G83" s="80">
        <f>G84</f>
        <v>1618.9999999999998</v>
      </c>
      <c r="H83" s="41"/>
    </row>
    <row r="84" spans="1:8" ht="41.25" customHeight="1">
      <c r="A84" s="50" t="s">
        <v>92</v>
      </c>
      <c r="B84" s="51" t="s">
        <v>8</v>
      </c>
      <c r="C84" s="51" t="s">
        <v>40</v>
      </c>
      <c r="D84" s="51" t="s">
        <v>86</v>
      </c>
      <c r="E84" s="51" t="s">
        <v>162</v>
      </c>
      <c r="F84" s="51"/>
      <c r="G84" s="80">
        <f>G85+G88+G91</f>
        <v>1618.9999999999998</v>
      </c>
      <c r="H84" s="41"/>
    </row>
    <row r="85" spans="1:8" ht="58.5" customHeight="1">
      <c r="A85" s="50" t="s">
        <v>93</v>
      </c>
      <c r="B85" s="51" t="s">
        <v>8</v>
      </c>
      <c r="C85" s="51" t="s">
        <v>40</v>
      </c>
      <c r="D85" s="51" t="s">
        <v>86</v>
      </c>
      <c r="E85" s="51" t="s">
        <v>163</v>
      </c>
      <c r="F85" s="51"/>
      <c r="G85" s="80">
        <v>634.79999999999995</v>
      </c>
      <c r="H85" s="41"/>
    </row>
    <row r="86" spans="1:8" ht="30">
      <c r="A86" s="50" t="s">
        <v>65</v>
      </c>
      <c r="B86" s="51" t="s">
        <v>8</v>
      </c>
      <c r="C86" s="51" t="s">
        <v>40</v>
      </c>
      <c r="D86" s="51" t="s">
        <v>86</v>
      </c>
      <c r="E86" s="51" t="s">
        <v>163</v>
      </c>
      <c r="F86" s="51" t="s">
        <v>50</v>
      </c>
      <c r="G86" s="80">
        <v>634.79999999999995</v>
      </c>
      <c r="H86" s="41"/>
    </row>
    <row r="87" spans="1:8" ht="30">
      <c r="A87" s="50" t="s">
        <v>66</v>
      </c>
      <c r="B87" s="51" t="s">
        <v>8</v>
      </c>
      <c r="C87" s="51" t="s">
        <v>40</v>
      </c>
      <c r="D87" s="51" t="s">
        <v>86</v>
      </c>
      <c r="E87" s="51" t="s">
        <v>163</v>
      </c>
      <c r="F87" s="51" t="s">
        <v>51</v>
      </c>
      <c r="G87" s="80">
        <v>634.79999999999995</v>
      </c>
      <c r="H87" s="41"/>
    </row>
    <row r="88" spans="1:8" s="60" customFormat="1" ht="43.5" customHeight="1">
      <c r="A88" s="50" t="s">
        <v>236</v>
      </c>
      <c r="B88" s="51" t="s">
        <v>8</v>
      </c>
      <c r="C88" s="51" t="s">
        <v>40</v>
      </c>
      <c r="D88" s="51" t="s">
        <v>86</v>
      </c>
      <c r="E88" s="51" t="s">
        <v>237</v>
      </c>
      <c r="F88" s="51"/>
      <c r="G88" s="80">
        <v>566.9</v>
      </c>
      <c r="H88" s="89"/>
    </row>
    <row r="89" spans="1:8" s="60" customFormat="1" ht="30">
      <c r="A89" s="50" t="s">
        <v>65</v>
      </c>
      <c r="B89" s="51" t="s">
        <v>8</v>
      </c>
      <c r="C89" s="51" t="s">
        <v>40</v>
      </c>
      <c r="D89" s="51" t="s">
        <v>86</v>
      </c>
      <c r="E89" s="51" t="s">
        <v>237</v>
      </c>
      <c r="F89" s="51" t="s">
        <v>50</v>
      </c>
      <c r="G89" s="80">
        <v>566.9</v>
      </c>
      <c r="H89" s="89"/>
    </row>
    <row r="90" spans="1:8" s="60" customFormat="1" ht="30">
      <c r="A90" s="50" t="s">
        <v>66</v>
      </c>
      <c r="B90" s="51" t="s">
        <v>8</v>
      </c>
      <c r="C90" s="51" t="s">
        <v>40</v>
      </c>
      <c r="D90" s="51" t="s">
        <v>86</v>
      </c>
      <c r="E90" s="51" t="s">
        <v>237</v>
      </c>
      <c r="F90" s="51" t="s">
        <v>51</v>
      </c>
      <c r="G90" s="80">
        <v>566.9</v>
      </c>
      <c r="H90" s="89"/>
    </row>
    <row r="91" spans="1:8" s="60" customFormat="1" ht="43.5" customHeight="1">
      <c r="A91" s="50" t="s">
        <v>238</v>
      </c>
      <c r="B91" s="51" t="s">
        <v>8</v>
      </c>
      <c r="C91" s="51" t="s">
        <v>40</v>
      </c>
      <c r="D91" s="51" t="s">
        <v>86</v>
      </c>
      <c r="E91" s="51" t="s">
        <v>239</v>
      </c>
      <c r="F91" s="51"/>
      <c r="G91" s="80">
        <v>417.3</v>
      </c>
      <c r="H91" s="89"/>
    </row>
    <row r="92" spans="1:8" s="60" customFormat="1" ht="30">
      <c r="A92" s="50" t="s">
        <v>65</v>
      </c>
      <c r="B92" s="51" t="s">
        <v>8</v>
      </c>
      <c r="C92" s="51" t="s">
        <v>40</v>
      </c>
      <c r="D92" s="51" t="s">
        <v>86</v>
      </c>
      <c r="E92" s="51" t="s">
        <v>239</v>
      </c>
      <c r="F92" s="51" t="s">
        <v>50</v>
      </c>
      <c r="G92" s="80">
        <v>417.3</v>
      </c>
      <c r="H92" s="89"/>
    </row>
    <row r="93" spans="1:8" s="60" customFormat="1" ht="30">
      <c r="A93" s="50" t="s">
        <v>66</v>
      </c>
      <c r="B93" s="51" t="s">
        <v>8</v>
      </c>
      <c r="C93" s="51" t="s">
        <v>40</v>
      </c>
      <c r="D93" s="51" t="s">
        <v>86</v>
      </c>
      <c r="E93" s="51" t="s">
        <v>239</v>
      </c>
      <c r="F93" s="51" t="s">
        <v>51</v>
      </c>
      <c r="G93" s="80">
        <v>417.3</v>
      </c>
      <c r="H93" s="89"/>
    </row>
    <row r="94" spans="1:8" ht="7.5" customHeight="1">
      <c r="A94" s="50"/>
      <c r="B94" s="51"/>
      <c r="C94" s="51"/>
      <c r="D94" s="51"/>
      <c r="E94" s="51"/>
      <c r="F94" s="51"/>
      <c r="G94" s="80"/>
      <c r="H94" s="41"/>
    </row>
    <row r="95" spans="1:8" s="54" customFormat="1" ht="28.5" customHeight="1">
      <c r="A95" s="49" t="s">
        <v>96</v>
      </c>
      <c r="B95" s="48" t="s">
        <v>8</v>
      </c>
      <c r="C95" s="48" t="s">
        <v>40</v>
      </c>
      <c r="D95" s="48" t="s">
        <v>95</v>
      </c>
      <c r="E95" s="48"/>
      <c r="F95" s="48"/>
      <c r="G95" s="78">
        <f>G96</f>
        <v>38.700000000000003</v>
      </c>
      <c r="H95" s="53"/>
    </row>
    <row r="96" spans="1:8" s="58" customFormat="1" ht="27" customHeight="1">
      <c r="A96" s="55" t="s">
        <v>168</v>
      </c>
      <c r="B96" s="56" t="s">
        <v>8</v>
      </c>
      <c r="C96" s="56" t="s">
        <v>40</v>
      </c>
      <c r="D96" s="56" t="s">
        <v>95</v>
      </c>
      <c r="E96" s="56" t="s">
        <v>164</v>
      </c>
      <c r="F96" s="56"/>
      <c r="G96" s="79">
        <f>G97</f>
        <v>38.700000000000003</v>
      </c>
      <c r="H96" s="57"/>
    </row>
    <row r="97" spans="1:8" ht="42" customHeight="1">
      <c r="A97" s="50" t="s">
        <v>169</v>
      </c>
      <c r="B97" s="51" t="s">
        <v>8</v>
      </c>
      <c r="C97" s="51" t="s">
        <v>40</v>
      </c>
      <c r="D97" s="51" t="s">
        <v>95</v>
      </c>
      <c r="E97" s="51" t="s">
        <v>165</v>
      </c>
      <c r="F97" s="51"/>
      <c r="G97" s="80">
        <f>G103+G98</f>
        <v>38.700000000000003</v>
      </c>
      <c r="H97" s="41"/>
    </row>
    <row r="98" spans="1:8" ht="39" customHeight="1">
      <c r="A98" s="50" t="s">
        <v>242</v>
      </c>
      <c r="B98" s="51" t="s">
        <v>8</v>
      </c>
      <c r="C98" s="51" t="s">
        <v>40</v>
      </c>
      <c r="D98" s="51" t="s">
        <v>95</v>
      </c>
      <c r="E98" s="51" t="s">
        <v>240</v>
      </c>
      <c r="F98" s="51"/>
      <c r="G98" s="80">
        <f>G99</f>
        <v>18</v>
      </c>
      <c r="H98" s="41"/>
    </row>
    <row r="99" spans="1:8" ht="57" customHeight="1">
      <c r="A99" s="50" t="s">
        <v>243</v>
      </c>
      <c r="B99" s="51" t="s">
        <v>8</v>
      </c>
      <c r="C99" s="51" t="s">
        <v>40</v>
      </c>
      <c r="D99" s="51" t="s">
        <v>95</v>
      </c>
      <c r="E99" s="51" t="s">
        <v>241</v>
      </c>
      <c r="F99" s="51"/>
      <c r="G99" s="80">
        <v>18</v>
      </c>
      <c r="H99" s="41"/>
    </row>
    <row r="100" spans="1:8" ht="30">
      <c r="A100" s="50" t="s">
        <v>65</v>
      </c>
      <c r="B100" s="51" t="s">
        <v>8</v>
      </c>
      <c r="C100" s="51" t="s">
        <v>40</v>
      </c>
      <c r="D100" s="51" t="s">
        <v>95</v>
      </c>
      <c r="E100" s="51" t="s">
        <v>241</v>
      </c>
      <c r="F100" s="51" t="s">
        <v>50</v>
      </c>
      <c r="G100" s="80">
        <v>18</v>
      </c>
      <c r="H100" s="41"/>
    </row>
    <row r="101" spans="1:8" ht="30">
      <c r="A101" s="50" t="s">
        <v>66</v>
      </c>
      <c r="B101" s="51" t="s">
        <v>8</v>
      </c>
      <c r="C101" s="51" t="s">
        <v>40</v>
      </c>
      <c r="D101" s="51" t="s">
        <v>95</v>
      </c>
      <c r="E101" s="51" t="s">
        <v>241</v>
      </c>
      <c r="F101" s="51" t="s">
        <v>51</v>
      </c>
      <c r="G101" s="80">
        <v>18</v>
      </c>
      <c r="H101" s="41"/>
    </row>
    <row r="102" spans="1:8" ht="56.25" customHeight="1">
      <c r="A102" s="50" t="s">
        <v>170</v>
      </c>
      <c r="B102" s="51" t="s">
        <v>8</v>
      </c>
      <c r="C102" s="51" t="s">
        <v>40</v>
      </c>
      <c r="D102" s="51" t="s">
        <v>95</v>
      </c>
      <c r="E102" s="51" t="s">
        <v>166</v>
      </c>
      <c r="F102" s="51"/>
      <c r="G102" s="80">
        <f>G103</f>
        <v>20.7</v>
      </c>
      <c r="H102" s="41"/>
    </row>
    <row r="103" spans="1:8" ht="57" customHeight="1">
      <c r="A103" s="50" t="s">
        <v>171</v>
      </c>
      <c r="B103" s="51" t="s">
        <v>8</v>
      </c>
      <c r="C103" s="51" t="s">
        <v>40</v>
      </c>
      <c r="D103" s="51" t="s">
        <v>95</v>
      </c>
      <c r="E103" s="51" t="s">
        <v>167</v>
      </c>
      <c r="F103" s="51"/>
      <c r="G103" s="80">
        <f>G104+G106</f>
        <v>20.7</v>
      </c>
      <c r="H103" s="41"/>
    </row>
    <row r="104" spans="1:8" ht="30">
      <c r="A104" s="50" t="s">
        <v>65</v>
      </c>
      <c r="B104" s="51" t="s">
        <v>8</v>
      </c>
      <c r="C104" s="51" t="s">
        <v>40</v>
      </c>
      <c r="D104" s="51" t="s">
        <v>95</v>
      </c>
      <c r="E104" s="51" t="s">
        <v>167</v>
      </c>
      <c r="F104" s="51" t="s">
        <v>50</v>
      </c>
      <c r="G104" s="80">
        <v>19.899999999999999</v>
      </c>
      <c r="H104" s="41"/>
    </row>
    <row r="105" spans="1:8" ht="30">
      <c r="A105" s="50" t="s">
        <v>66</v>
      </c>
      <c r="B105" s="51" t="s">
        <v>8</v>
      </c>
      <c r="C105" s="51" t="s">
        <v>40</v>
      </c>
      <c r="D105" s="51" t="s">
        <v>95</v>
      </c>
      <c r="E105" s="51" t="s">
        <v>167</v>
      </c>
      <c r="F105" s="51" t="s">
        <v>51</v>
      </c>
      <c r="G105" s="80">
        <v>19.899999999999999</v>
      </c>
      <c r="H105" s="41"/>
    </row>
    <row r="106" spans="1:8" s="60" customFormat="1">
      <c r="A106" s="50" t="s">
        <v>67</v>
      </c>
      <c r="B106" s="51" t="s">
        <v>8</v>
      </c>
      <c r="C106" s="51" t="s">
        <v>40</v>
      </c>
      <c r="D106" s="51" t="s">
        <v>95</v>
      </c>
      <c r="E106" s="51" t="s">
        <v>167</v>
      </c>
      <c r="F106" s="51" t="s">
        <v>52</v>
      </c>
      <c r="G106" s="80">
        <v>0.8</v>
      </c>
      <c r="H106" s="89"/>
    </row>
    <row r="107" spans="1:8" s="60" customFormat="1">
      <c r="A107" s="50" t="s">
        <v>68</v>
      </c>
      <c r="B107" s="51" t="s">
        <v>8</v>
      </c>
      <c r="C107" s="51" t="s">
        <v>40</v>
      </c>
      <c r="D107" s="51" t="s">
        <v>95</v>
      </c>
      <c r="E107" s="51" t="s">
        <v>167</v>
      </c>
      <c r="F107" s="51" t="s">
        <v>53</v>
      </c>
      <c r="G107" s="80">
        <v>0.8</v>
      </c>
      <c r="H107" s="89"/>
    </row>
    <row r="108" spans="1:8" ht="9.75" customHeight="1">
      <c r="A108" s="50"/>
      <c r="B108" s="51"/>
      <c r="C108" s="51"/>
      <c r="D108" s="51"/>
      <c r="E108" s="51"/>
      <c r="F108" s="51"/>
      <c r="G108" s="80"/>
      <c r="H108" s="41"/>
    </row>
    <row r="109" spans="1:8" s="54" customFormat="1">
      <c r="A109" s="49" t="s">
        <v>97</v>
      </c>
      <c r="B109" s="48" t="s">
        <v>8</v>
      </c>
      <c r="C109" s="48" t="s">
        <v>85</v>
      </c>
      <c r="D109" s="48"/>
      <c r="E109" s="48"/>
      <c r="F109" s="48"/>
      <c r="G109" s="78">
        <f>G127+G111+G119</f>
        <v>1720.2000000000003</v>
      </c>
      <c r="H109" s="53"/>
    </row>
    <row r="110" spans="1:8" s="54" customFormat="1" ht="7.5" customHeight="1">
      <c r="A110" s="49"/>
      <c r="B110" s="48"/>
      <c r="C110" s="48"/>
      <c r="D110" s="48"/>
      <c r="E110" s="48"/>
      <c r="F110" s="48"/>
      <c r="G110" s="78"/>
      <c r="H110" s="53"/>
    </row>
    <row r="111" spans="1:8" s="98" customFormat="1">
      <c r="A111" s="49" t="s">
        <v>98</v>
      </c>
      <c r="B111" s="48" t="s">
        <v>8</v>
      </c>
      <c r="C111" s="48" t="s">
        <v>85</v>
      </c>
      <c r="D111" s="48" t="s">
        <v>39</v>
      </c>
      <c r="E111" s="48"/>
      <c r="F111" s="48"/>
      <c r="G111" s="78">
        <f>G115</f>
        <v>12.4</v>
      </c>
      <c r="H111" s="97"/>
    </row>
    <row r="112" spans="1:8" s="88" customFormat="1" ht="30">
      <c r="A112" s="55" t="s">
        <v>59</v>
      </c>
      <c r="B112" s="56" t="s">
        <v>8</v>
      </c>
      <c r="C112" s="56" t="s">
        <v>85</v>
      </c>
      <c r="D112" s="56" t="s">
        <v>39</v>
      </c>
      <c r="E112" s="56" t="s">
        <v>41</v>
      </c>
      <c r="F112" s="56"/>
      <c r="G112" s="79">
        <f>G115</f>
        <v>12.4</v>
      </c>
      <c r="H112" s="87"/>
    </row>
    <row r="113" spans="1:8" s="60" customFormat="1" ht="45">
      <c r="A113" s="50" t="s">
        <v>60</v>
      </c>
      <c r="B113" s="51" t="s">
        <v>8</v>
      </c>
      <c r="C113" s="51" t="s">
        <v>85</v>
      </c>
      <c r="D113" s="51" t="s">
        <v>39</v>
      </c>
      <c r="E113" s="51" t="s">
        <v>46</v>
      </c>
      <c r="F113" s="51"/>
      <c r="G113" s="80">
        <f>G115</f>
        <v>12.4</v>
      </c>
      <c r="H113" s="89"/>
    </row>
    <row r="114" spans="1:8" s="60" customFormat="1">
      <c r="A114" s="50" t="s">
        <v>61</v>
      </c>
      <c r="B114" s="51" t="s">
        <v>8</v>
      </c>
      <c r="C114" s="51" t="s">
        <v>85</v>
      </c>
      <c r="D114" s="51" t="s">
        <v>39</v>
      </c>
      <c r="E114" s="51" t="s">
        <v>47</v>
      </c>
      <c r="F114" s="51"/>
      <c r="G114" s="80">
        <f>G115</f>
        <v>12.4</v>
      </c>
      <c r="H114" s="89"/>
    </row>
    <row r="115" spans="1:8" s="60" customFormat="1" ht="30">
      <c r="A115" s="50" t="s">
        <v>70</v>
      </c>
      <c r="B115" s="51" t="s">
        <v>8</v>
      </c>
      <c r="C115" s="51" t="s">
        <v>85</v>
      </c>
      <c r="D115" s="51" t="s">
        <v>39</v>
      </c>
      <c r="E115" s="51" t="s">
        <v>55</v>
      </c>
      <c r="F115" s="51"/>
      <c r="G115" s="80">
        <v>12.4</v>
      </c>
      <c r="H115" s="89"/>
    </row>
    <row r="116" spans="1:8" s="60" customFormat="1" ht="30">
      <c r="A116" s="50" t="s">
        <v>65</v>
      </c>
      <c r="B116" s="51" t="s">
        <v>8</v>
      </c>
      <c r="C116" s="51" t="s">
        <v>85</v>
      </c>
      <c r="D116" s="51" t="s">
        <v>39</v>
      </c>
      <c r="E116" s="51" t="s">
        <v>55</v>
      </c>
      <c r="F116" s="51" t="s">
        <v>50</v>
      </c>
      <c r="G116" s="80">
        <v>12.4</v>
      </c>
      <c r="H116" s="89"/>
    </row>
    <row r="117" spans="1:8" s="60" customFormat="1" ht="30">
      <c r="A117" s="50" t="s">
        <v>66</v>
      </c>
      <c r="B117" s="51" t="s">
        <v>8</v>
      </c>
      <c r="C117" s="51" t="s">
        <v>85</v>
      </c>
      <c r="D117" s="51" t="s">
        <v>39</v>
      </c>
      <c r="E117" s="51" t="s">
        <v>55</v>
      </c>
      <c r="F117" s="51" t="s">
        <v>51</v>
      </c>
      <c r="G117" s="80">
        <v>12.4</v>
      </c>
      <c r="H117" s="89"/>
    </row>
    <row r="118" spans="1:8" s="54" customFormat="1" ht="8.25" customHeight="1">
      <c r="A118" s="49"/>
      <c r="B118" s="48"/>
      <c r="C118" s="48"/>
      <c r="D118" s="48"/>
      <c r="E118" s="48"/>
      <c r="F118" s="48"/>
      <c r="G118" s="78"/>
      <c r="H118" s="53"/>
    </row>
    <row r="119" spans="1:8" s="98" customFormat="1">
      <c r="A119" s="49" t="s">
        <v>206</v>
      </c>
      <c r="B119" s="48" t="s">
        <v>8</v>
      </c>
      <c r="C119" s="48" t="s">
        <v>85</v>
      </c>
      <c r="D119" s="48" t="s">
        <v>71</v>
      </c>
      <c r="E119" s="48"/>
      <c r="F119" s="48"/>
      <c r="G119" s="78">
        <f>G120</f>
        <v>650.6</v>
      </c>
      <c r="H119" s="97"/>
    </row>
    <row r="120" spans="1:8" s="88" customFormat="1" ht="42" customHeight="1">
      <c r="A120" s="55" t="s">
        <v>208</v>
      </c>
      <c r="B120" s="56" t="s">
        <v>8</v>
      </c>
      <c r="C120" s="56" t="s">
        <v>85</v>
      </c>
      <c r="D120" s="56" t="s">
        <v>71</v>
      </c>
      <c r="E120" s="56" t="s">
        <v>207</v>
      </c>
      <c r="F120" s="56"/>
      <c r="G120" s="79">
        <f>G121</f>
        <v>650.6</v>
      </c>
      <c r="H120" s="87"/>
    </row>
    <row r="121" spans="1:8" s="60" customFormat="1" ht="54.75" customHeight="1">
      <c r="A121" s="50" t="s">
        <v>244</v>
      </c>
      <c r="B121" s="51" t="s">
        <v>8</v>
      </c>
      <c r="C121" s="51" t="s">
        <v>85</v>
      </c>
      <c r="D121" s="51" t="s">
        <v>71</v>
      </c>
      <c r="E121" s="51" t="s">
        <v>245</v>
      </c>
      <c r="F121" s="51"/>
      <c r="G121" s="80">
        <f>G123</f>
        <v>650.6</v>
      </c>
      <c r="H121" s="89"/>
    </row>
    <row r="122" spans="1:8" s="60" customFormat="1" ht="29.25" customHeight="1">
      <c r="A122" s="50" t="s">
        <v>246</v>
      </c>
      <c r="B122" s="51" t="s">
        <v>8</v>
      </c>
      <c r="C122" s="51" t="s">
        <v>85</v>
      </c>
      <c r="D122" s="51" t="s">
        <v>71</v>
      </c>
      <c r="E122" s="51" t="s">
        <v>247</v>
      </c>
      <c r="F122" s="51"/>
      <c r="G122" s="80">
        <f>G123</f>
        <v>650.6</v>
      </c>
      <c r="H122" s="89"/>
    </row>
    <row r="123" spans="1:8" s="60" customFormat="1" ht="40.5" customHeight="1">
      <c r="A123" s="50" t="s">
        <v>248</v>
      </c>
      <c r="B123" s="51" t="s">
        <v>8</v>
      </c>
      <c r="C123" s="51" t="s">
        <v>85</v>
      </c>
      <c r="D123" s="51" t="s">
        <v>71</v>
      </c>
      <c r="E123" s="51" t="s">
        <v>249</v>
      </c>
      <c r="F123" s="51"/>
      <c r="G123" s="80">
        <v>650.6</v>
      </c>
      <c r="H123" s="89"/>
    </row>
    <row r="124" spans="1:8" s="60" customFormat="1" ht="30">
      <c r="A124" s="50" t="s">
        <v>65</v>
      </c>
      <c r="B124" s="51" t="s">
        <v>8</v>
      </c>
      <c r="C124" s="51" t="s">
        <v>85</v>
      </c>
      <c r="D124" s="51" t="s">
        <v>71</v>
      </c>
      <c r="E124" s="51" t="s">
        <v>249</v>
      </c>
      <c r="F124" s="51" t="s">
        <v>50</v>
      </c>
      <c r="G124" s="80">
        <v>650.6</v>
      </c>
      <c r="H124" s="89"/>
    </row>
    <row r="125" spans="1:8" s="60" customFormat="1" ht="30">
      <c r="A125" s="50" t="s">
        <v>66</v>
      </c>
      <c r="B125" s="51" t="s">
        <v>8</v>
      </c>
      <c r="C125" s="51" t="s">
        <v>85</v>
      </c>
      <c r="D125" s="51" t="s">
        <v>71</v>
      </c>
      <c r="E125" s="51" t="s">
        <v>249</v>
      </c>
      <c r="F125" s="51" t="s">
        <v>51</v>
      </c>
      <c r="G125" s="80">
        <v>650.6</v>
      </c>
      <c r="H125" s="89"/>
    </row>
    <row r="126" spans="1:8" ht="9" customHeight="1">
      <c r="A126" s="50"/>
      <c r="B126" s="51"/>
      <c r="C126" s="51"/>
      <c r="D126" s="51"/>
      <c r="E126" s="51"/>
      <c r="F126" s="51"/>
      <c r="G126" s="80"/>
      <c r="H126" s="41"/>
    </row>
    <row r="127" spans="1:8" s="44" customFormat="1">
      <c r="A127" s="49" t="s">
        <v>99</v>
      </c>
      <c r="B127" s="48" t="s">
        <v>8</v>
      </c>
      <c r="C127" s="48" t="s">
        <v>85</v>
      </c>
      <c r="D127" s="48" t="s">
        <v>72</v>
      </c>
      <c r="E127" s="48"/>
      <c r="F127" s="48"/>
      <c r="G127" s="78">
        <f>G130+G138</f>
        <v>1057.2</v>
      </c>
      <c r="H127" s="43"/>
    </row>
    <row r="128" spans="1:8" s="58" customFormat="1" ht="43.5" customHeight="1">
      <c r="A128" s="55" t="s">
        <v>177</v>
      </c>
      <c r="B128" s="56" t="s">
        <v>8</v>
      </c>
      <c r="C128" s="56" t="s">
        <v>85</v>
      </c>
      <c r="D128" s="56" t="s">
        <v>72</v>
      </c>
      <c r="E128" s="56" t="s">
        <v>172</v>
      </c>
      <c r="F128" s="56"/>
      <c r="G128" s="79">
        <f>G130</f>
        <v>457.2</v>
      </c>
      <c r="H128" s="57"/>
    </row>
    <row r="129" spans="1:8" ht="58.5" customHeight="1">
      <c r="A129" s="50" t="s">
        <v>178</v>
      </c>
      <c r="B129" s="51" t="s">
        <v>8</v>
      </c>
      <c r="C129" s="51" t="s">
        <v>85</v>
      </c>
      <c r="D129" s="51" t="s">
        <v>72</v>
      </c>
      <c r="E129" s="51" t="s">
        <v>173</v>
      </c>
      <c r="F129" s="51"/>
      <c r="G129" s="80">
        <f>G130</f>
        <v>457.2</v>
      </c>
      <c r="H129" s="41"/>
    </row>
    <row r="130" spans="1:8" ht="29.25" customHeight="1">
      <c r="A130" s="50" t="s">
        <v>179</v>
      </c>
      <c r="B130" s="51" t="s">
        <v>8</v>
      </c>
      <c r="C130" s="51" t="s">
        <v>85</v>
      </c>
      <c r="D130" s="51" t="s">
        <v>72</v>
      </c>
      <c r="E130" s="51" t="s">
        <v>174</v>
      </c>
      <c r="F130" s="51"/>
      <c r="G130" s="80">
        <f>G131+G134</f>
        <v>457.2</v>
      </c>
      <c r="H130" s="41"/>
    </row>
    <row r="131" spans="1:8">
      <c r="A131" s="50" t="s">
        <v>100</v>
      </c>
      <c r="B131" s="51" t="s">
        <v>8</v>
      </c>
      <c r="C131" s="51" t="s">
        <v>85</v>
      </c>
      <c r="D131" s="51" t="s">
        <v>72</v>
      </c>
      <c r="E131" s="51" t="s">
        <v>175</v>
      </c>
      <c r="F131" s="51"/>
      <c r="G131" s="80">
        <v>105.3</v>
      </c>
      <c r="H131" s="41"/>
    </row>
    <row r="132" spans="1:8" ht="30">
      <c r="A132" s="50" t="s">
        <v>65</v>
      </c>
      <c r="B132" s="51" t="s">
        <v>8</v>
      </c>
      <c r="C132" s="51" t="s">
        <v>85</v>
      </c>
      <c r="D132" s="51" t="s">
        <v>72</v>
      </c>
      <c r="E132" s="51" t="s">
        <v>175</v>
      </c>
      <c r="F132" s="51" t="s">
        <v>50</v>
      </c>
      <c r="G132" s="80">
        <v>105.3</v>
      </c>
      <c r="H132" s="41"/>
    </row>
    <row r="133" spans="1:8" ht="30">
      <c r="A133" s="50" t="s">
        <v>66</v>
      </c>
      <c r="B133" s="51" t="s">
        <v>8</v>
      </c>
      <c r="C133" s="51" t="s">
        <v>85</v>
      </c>
      <c r="D133" s="51" t="s">
        <v>72</v>
      </c>
      <c r="E133" s="51" t="s">
        <v>175</v>
      </c>
      <c r="F133" s="51" t="s">
        <v>51</v>
      </c>
      <c r="G133" s="80">
        <v>105.3</v>
      </c>
      <c r="H133" s="41"/>
    </row>
    <row r="134" spans="1:8" ht="16.5" customHeight="1">
      <c r="A134" s="50" t="s">
        <v>101</v>
      </c>
      <c r="B134" s="51" t="s">
        <v>8</v>
      </c>
      <c r="C134" s="51" t="s">
        <v>85</v>
      </c>
      <c r="D134" s="51" t="s">
        <v>72</v>
      </c>
      <c r="E134" s="51" t="s">
        <v>176</v>
      </c>
      <c r="F134" s="51"/>
      <c r="G134" s="80">
        <v>351.9</v>
      </c>
      <c r="H134" s="41"/>
    </row>
    <row r="135" spans="1:8" ht="30">
      <c r="A135" s="50" t="s">
        <v>65</v>
      </c>
      <c r="B135" s="51" t="s">
        <v>8</v>
      </c>
      <c r="C135" s="51" t="s">
        <v>85</v>
      </c>
      <c r="D135" s="51" t="s">
        <v>72</v>
      </c>
      <c r="E135" s="51" t="s">
        <v>176</v>
      </c>
      <c r="F135" s="51" t="s">
        <v>50</v>
      </c>
      <c r="G135" s="80">
        <v>351.9</v>
      </c>
      <c r="H135" s="41"/>
    </row>
    <row r="136" spans="1:8" ht="30">
      <c r="A136" s="50" t="s">
        <v>66</v>
      </c>
      <c r="B136" s="51" t="s">
        <v>8</v>
      </c>
      <c r="C136" s="51" t="s">
        <v>85</v>
      </c>
      <c r="D136" s="51" t="s">
        <v>72</v>
      </c>
      <c r="E136" s="51" t="s">
        <v>176</v>
      </c>
      <c r="F136" s="51" t="s">
        <v>51</v>
      </c>
      <c r="G136" s="80">
        <v>351.9</v>
      </c>
      <c r="H136" s="41"/>
    </row>
    <row r="137" spans="1:8" ht="9.75" customHeight="1">
      <c r="A137" s="50"/>
      <c r="B137" s="51"/>
      <c r="C137" s="51"/>
      <c r="D137" s="51"/>
      <c r="E137" s="51"/>
      <c r="F137" s="51"/>
      <c r="G137" s="80"/>
      <c r="H137" s="41"/>
    </row>
    <row r="138" spans="1:8" s="88" customFormat="1" ht="31.5" customHeight="1">
      <c r="A138" s="55" t="s">
        <v>250</v>
      </c>
      <c r="B138" s="56" t="s">
        <v>8</v>
      </c>
      <c r="C138" s="56" t="s">
        <v>85</v>
      </c>
      <c r="D138" s="56" t="s">
        <v>72</v>
      </c>
      <c r="E138" s="56" t="s">
        <v>251</v>
      </c>
      <c r="F138" s="56"/>
      <c r="G138" s="79">
        <f>G139</f>
        <v>600</v>
      </c>
      <c r="H138" s="87"/>
    </row>
    <row r="139" spans="1:8" s="60" customFormat="1" ht="58.5" customHeight="1">
      <c r="A139" s="50" t="s">
        <v>252</v>
      </c>
      <c r="B139" s="51" t="s">
        <v>8</v>
      </c>
      <c r="C139" s="51" t="s">
        <v>85</v>
      </c>
      <c r="D139" s="51" t="s">
        <v>72</v>
      </c>
      <c r="E139" s="51" t="s">
        <v>251</v>
      </c>
      <c r="F139" s="51"/>
      <c r="G139" s="80">
        <f>G140</f>
        <v>600</v>
      </c>
      <c r="H139" s="89"/>
    </row>
    <row r="140" spans="1:8" s="60" customFormat="1" ht="41.25" customHeight="1">
      <c r="A140" s="50" t="s">
        <v>253</v>
      </c>
      <c r="B140" s="51" t="s">
        <v>8</v>
      </c>
      <c r="C140" s="51" t="s">
        <v>85</v>
      </c>
      <c r="D140" s="51" t="s">
        <v>72</v>
      </c>
      <c r="E140" s="51" t="s">
        <v>254</v>
      </c>
      <c r="F140" s="51"/>
      <c r="G140" s="80">
        <f>G141</f>
        <v>600</v>
      </c>
      <c r="H140" s="89"/>
    </row>
    <row r="141" spans="1:8" s="60" customFormat="1" ht="59.25" customHeight="1">
      <c r="A141" s="91" t="s">
        <v>255</v>
      </c>
      <c r="B141" s="51" t="s">
        <v>8</v>
      </c>
      <c r="C141" s="51" t="s">
        <v>85</v>
      </c>
      <c r="D141" s="51" t="s">
        <v>72</v>
      </c>
      <c r="E141" s="51" t="s">
        <v>256</v>
      </c>
      <c r="F141" s="51"/>
      <c r="G141" s="80">
        <v>600</v>
      </c>
      <c r="H141" s="89"/>
    </row>
    <row r="142" spans="1:8" s="60" customFormat="1" ht="30">
      <c r="A142" s="50" t="s">
        <v>65</v>
      </c>
      <c r="B142" s="51" t="s">
        <v>8</v>
      </c>
      <c r="C142" s="51" t="s">
        <v>85</v>
      </c>
      <c r="D142" s="51" t="s">
        <v>72</v>
      </c>
      <c r="E142" s="51" t="s">
        <v>256</v>
      </c>
      <c r="F142" s="51" t="s">
        <v>50</v>
      </c>
      <c r="G142" s="80">
        <v>600</v>
      </c>
      <c r="H142" s="89"/>
    </row>
    <row r="143" spans="1:8" s="60" customFormat="1" ht="30">
      <c r="A143" s="50" t="s">
        <v>66</v>
      </c>
      <c r="B143" s="51" t="s">
        <v>8</v>
      </c>
      <c r="C143" s="51" t="s">
        <v>85</v>
      </c>
      <c r="D143" s="51" t="s">
        <v>72</v>
      </c>
      <c r="E143" s="51" t="s">
        <v>256</v>
      </c>
      <c r="F143" s="51" t="s">
        <v>51</v>
      </c>
      <c r="G143" s="80">
        <v>600</v>
      </c>
      <c r="H143" s="89"/>
    </row>
    <row r="144" spans="1:8" ht="8.25" customHeight="1">
      <c r="A144" s="50"/>
      <c r="B144" s="51"/>
      <c r="C144" s="51"/>
      <c r="D144" s="51"/>
      <c r="E144" s="51"/>
      <c r="F144" s="51"/>
      <c r="G144" s="80"/>
      <c r="H144" s="41"/>
    </row>
    <row r="145" spans="1:8" s="54" customFormat="1" ht="19.5" customHeight="1">
      <c r="A145" s="49" t="s">
        <v>147</v>
      </c>
      <c r="B145" s="48" t="s">
        <v>8</v>
      </c>
      <c r="C145" s="48" t="s">
        <v>146</v>
      </c>
      <c r="D145" s="48"/>
      <c r="E145" s="48"/>
      <c r="F145" s="48"/>
      <c r="G145" s="78">
        <f>G146</f>
        <v>9.9</v>
      </c>
      <c r="H145" s="53"/>
    </row>
    <row r="146" spans="1:8" s="54" customFormat="1" ht="25.5" customHeight="1">
      <c r="A146" s="49" t="s">
        <v>148</v>
      </c>
      <c r="B146" s="48" t="s">
        <v>8</v>
      </c>
      <c r="C146" s="48" t="s">
        <v>146</v>
      </c>
      <c r="D146" s="48" t="s">
        <v>72</v>
      </c>
      <c r="E146" s="48"/>
      <c r="F146" s="48"/>
      <c r="G146" s="78">
        <f>G149</f>
        <v>9.9</v>
      </c>
      <c r="H146" s="53"/>
    </row>
    <row r="147" spans="1:8" s="58" customFormat="1" ht="29.25" customHeight="1">
      <c r="A147" s="55" t="s">
        <v>182</v>
      </c>
      <c r="B147" s="56" t="s">
        <v>8</v>
      </c>
      <c r="C147" s="56" t="s">
        <v>146</v>
      </c>
      <c r="D147" s="56" t="s">
        <v>72</v>
      </c>
      <c r="E147" s="56" t="s">
        <v>180</v>
      </c>
      <c r="F147" s="56"/>
      <c r="G147" s="79">
        <f>G149</f>
        <v>9.9</v>
      </c>
      <c r="H147" s="57"/>
    </row>
    <row r="148" spans="1:8" ht="60" customHeight="1">
      <c r="A148" s="50" t="s">
        <v>183</v>
      </c>
      <c r="B148" s="51" t="s">
        <v>8</v>
      </c>
      <c r="C148" s="51" t="s">
        <v>146</v>
      </c>
      <c r="D148" s="51" t="s">
        <v>72</v>
      </c>
      <c r="E148" s="51" t="s">
        <v>181</v>
      </c>
      <c r="F148" s="51"/>
      <c r="G148" s="80">
        <f>G149</f>
        <v>9.9</v>
      </c>
      <c r="H148" s="41"/>
    </row>
    <row r="149" spans="1:8" ht="42" customHeight="1">
      <c r="A149" s="50" t="s">
        <v>184</v>
      </c>
      <c r="B149" s="51" t="s">
        <v>8</v>
      </c>
      <c r="C149" s="51" t="s">
        <v>146</v>
      </c>
      <c r="D149" s="51" t="s">
        <v>72</v>
      </c>
      <c r="E149" s="51" t="s">
        <v>257</v>
      </c>
      <c r="F149" s="51"/>
      <c r="G149" s="80">
        <f>G150+G153</f>
        <v>9.9</v>
      </c>
      <c r="H149" s="41"/>
    </row>
    <row r="150" spans="1:8" ht="30.75" customHeight="1">
      <c r="A150" s="50" t="s">
        <v>185</v>
      </c>
      <c r="B150" s="51" t="s">
        <v>8</v>
      </c>
      <c r="C150" s="51" t="s">
        <v>146</v>
      </c>
      <c r="D150" s="51" t="s">
        <v>72</v>
      </c>
      <c r="E150" s="51" t="s">
        <v>258</v>
      </c>
      <c r="F150" s="51"/>
      <c r="G150" s="80">
        <v>9.9</v>
      </c>
      <c r="H150" s="41"/>
    </row>
    <row r="151" spans="1:8" ht="30">
      <c r="A151" s="50" t="s">
        <v>65</v>
      </c>
      <c r="B151" s="51" t="s">
        <v>8</v>
      </c>
      <c r="C151" s="51" t="s">
        <v>146</v>
      </c>
      <c r="D151" s="51" t="s">
        <v>72</v>
      </c>
      <c r="E151" s="51" t="s">
        <v>258</v>
      </c>
      <c r="F151" s="51" t="s">
        <v>50</v>
      </c>
      <c r="G151" s="80">
        <v>9.9</v>
      </c>
      <c r="H151" s="41"/>
    </row>
    <row r="152" spans="1:8" ht="30">
      <c r="A152" s="50" t="s">
        <v>66</v>
      </c>
      <c r="B152" s="51" t="s">
        <v>8</v>
      </c>
      <c r="C152" s="51" t="s">
        <v>146</v>
      </c>
      <c r="D152" s="51" t="s">
        <v>72</v>
      </c>
      <c r="E152" s="51" t="s">
        <v>258</v>
      </c>
      <c r="F152" s="51" t="s">
        <v>51</v>
      </c>
      <c r="G152" s="80">
        <v>9.9</v>
      </c>
      <c r="H152" s="41"/>
    </row>
    <row r="153" spans="1:8" ht="10.5" customHeight="1">
      <c r="A153" s="50"/>
      <c r="B153" s="51"/>
      <c r="C153" s="51"/>
      <c r="D153" s="51"/>
      <c r="E153" s="51"/>
      <c r="F153" s="51"/>
      <c r="G153" s="80"/>
      <c r="H153" s="41"/>
    </row>
    <row r="154" spans="1:8" s="54" customFormat="1">
      <c r="A154" s="49" t="s">
        <v>111</v>
      </c>
      <c r="B154" s="48" t="s">
        <v>8</v>
      </c>
      <c r="C154" s="48" t="s">
        <v>106</v>
      </c>
      <c r="D154" s="48"/>
      <c r="E154" s="48"/>
      <c r="F154" s="48"/>
      <c r="G154" s="78">
        <f>G156</f>
        <v>1252.1000000000001</v>
      </c>
      <c r="H154" s="53"/>
    </row>
    <row r="155" spans="1:8" s="54" customFormat="1" ht="9" customHeight="1">
      <c r="A155" s="49"/>
      <c r="B155" s="48"/>
      <c r="C155" s="48"/>
      <c r="D155" s="48"/>
      <c r="E155" s="48"/>
      <c r="F155" s="48"/>
      <c r="G155" s="78"/>
      <c r="H155" s="53"/>
    </row>
    <row r="156" spans="1:8" s="44" customFormat="1">
      <c r="A156" s="49" t="s">
        <v>112</v>
      </c>
      <c r="B156" s="48" t="s">
        <v>8</v>
      </c>
      <c r="C156" s="48" t="s">
        <v>106</v>
      </c>
      <c r="D156" s="48" t="s">
        <v>39</v>
      </c>
      <c r="E156" s="48"/>
      <c r="F156" s="48"/>
      <c r="G156" s="78">
        <f>G164+G157</f>
        <v>1252.1000000000001</v>
      </c>
      <c r="H156" s="43"/>
    </row>
    <row r="157" spans="1:8" s="88" customFormat="1" ht="31.5" customHeight="1">
      <c r="A157" s="55" t="s">
        <v>250</v>
      </c>
      <c r="B157" s="56" t="s">
        <v>8</v>
      </c>
      <c r="C157" s="56" t="s">
        <v>106</v>
      </c>
      <c r="D157" s="56" t="s">
        <v>39</v>
      </c>
      <c r="E157" s="56" t="s">
        <v>251</v>
      </c>
      <c r="F157" s="56"/>
      <c r="G157" s="79">
        <f>G158</f>
        <v>100</v>
      </c>
      <c r="H157" s="87"/>
    </row>
    <row r="158" spans="1:8" s="60" customFormat="1" ht="58.5" customHeight="1">
      <c r="A158" s="50" t="s">
        <v>252</v>
      </c>
      <c r="B158" s="51" t="s">
        <v>8</v>
      </c>
      <c r="C158" s="51" t="s">
        <v>106</v>
      </c>
      <c r="D158" s="51" t="s">
        <v>39</v>
      </c>
      <c r="E158" s="51" t="s">
        <v>259</v>
      </c>
      <c r="F158" s="51"/>
      <c r="G158" s="80">
        <f>G159</f>
        <v>100</v>
      </c>
      <c r="H158" s="89"/>
    </row>
    <row r="159" spans="1:8" s="60" customFormat="1" ht="41.25" customHeight="1">
      <c r="A159" s="50" t="s">
        <v>253</v>
      </c>
      <c r="B159" s="51" t="s">
        <v>8</v>
      </c>
      <c r="C159" s="51" t="s">
        <v>106</v>
      </c>
      <c r="D159" s="51" t="s">
        <v>39</v>
      </c>
      <c r="E159" s="51" t="s">
        <v>254</v>
      </c>
      <c r="F159" s="51"/>
      <c r="G159" s="80">
        <f>G160</f>
        <v>100</v>
      </c>
      <c r="H159" s="89"/>
    </row>
    <row r="160" spans="1:8" s="60" customFormat="1" ht="59.25" customHeight="1">
      <c r="A160" s="91" t="s">
        <v>255</v>
      </c>
      <c r="B160" s="51" t="s">
        <v>8</v>
      </c>
      <c r="C160" s="51" t="s">
        <v>106</v>
      </c>
      <c r="D160" s="51" t="s">
        <v>39</v>
      </c>
      <c r="E160" s="51" t="s">
        <v>256</v>
      </c>
      <c r="F160" s="51"/>
      <c r="G160" s="80">
        <v>100</v>
      </c>
      <c r="H160" s="89"/>
    </row>
    <row r="161" spans="1:8" s="60" customFormat="1" ht="30">
      <c r="A161" s="50" t="s">
        <v>65</v>
      </c>
      <c r="B161" s="51" t="s">
        <v>8</v>
      </c>
      <c r="C161" s="51" t="s">
        <v>106</v>
      </c>
      <c r="D161" s="51" t="s">
        <v>39</v>
      </c>
      <c r="E161" s="51" t="s">
        <v>256</v>
      </c>
      <c r="F161" s="51" t="s">
        <v>50</v>
      </c>
      <c r="G161" s="80">
        <v>100</v>
      </c>
      <c r="H161" s="89"/>
    </row>
    <row r="162" spans="1:8" s="60" customFormat="1" ht="30">
      <c r="A162" s="50" t="s">
        <v>66</v>
      </c>
      <c r="B162" s="51" t="s">
        <v>8</v>
      </c>
      <c r="C162" s="51" t="s">
        <v>106</v>
      </c>
      <c r="D162" s="51" t="s">
        <v>39</v>
      </c>
      <c r="E162" s="51" t="s">
        <v>256</v>
      </c>
      <c r="F162" s="51" t="s">
        <v>51</v>
      </c>
      <c r="G162" s="80">
        <v>100</v>
      </c>
      <c r="H162" s="89"/>
    </row>
    <row r="163" spans="1:8" s="60" customFormat="1" ht="8.25" customHeight="1">
      <c r="A163" s="50"/>
      <c r="B163" s="51"/>
      <c r="C163" s="51"/>
      <c r="D163" s="51"/>
      <c r="E163" s="51"/>
      <c r="F163" s="51"/>
      <c r="G163" s="80"/>
      <c r="H163" s="89"/>
    </row>
    <row r="164" spans="1:8" s="58" customFormat="1" ht="27.75" customHeight="1">
      <c r="A164" s="55" t="s">
        <v>113</v>
      </c>
      <c r="B164" s="56" t="s">
        <v>8</v>
      </c>
      <c r="C164" s="56" t="s">
        <v>106</v>
      </c>
      <c r="D164" s="56" t="s">
        <v>39</v>
      </c>
      <c r="E164" s="56" t="s">
        <v>107</v>
      </c>
      <c r="F164" s="56"/>
      <c r="G164" s="79">
        <f>G165</f>
        <v>1152.1000000000001</v>
      </c>
      <c r="H164" s="57"/>
    </row>
    <row r="165" spans="1:8" ht="43.5" customHeight="1">
      <c r="A165" s="50" t="s">
        <v>114</v>
      </c>
      <c r="B165" s="51" t="s">
        <v>8</v>
      </c>
      <c r="C165" s="51" t="s">
        <v>106</v>
      </c>
      <c r="D165" s="51" t="s">
        <v>39</v>
      </c>
      <c r="E165" s="51" t="s">
        <v>108</v>
      </c>
      <c r="F165" s="51"/>
      <c r="G165" s="80">
        <f>G166</f>
        <v>1152.1000000000001</v>
      </c>
      <c r="H165" s="41"/>
    </row>
    <row r="166" spans="1:8" ht="27.75" customHeight="1">
      <c r="A166" s="50" t="s">
        <v>115</v>
      </c>
      <c r="B166" s="51" t="s">
        <v>8</v>
      </c>
      <c r="C166" s="51" t="s">
        <v>106</v>
      </c>
      <c r="D166" s="51" t="s">
        <v>39</v>
      </c>
      <c r="E166" s="51" t="s">
        <v>109</v>
      </c>
      <c r="F166" s="51"/>
      <c r="G166" s="80">
        <f>G167</f>
        <v>1152.1000000000001</v>
      </c>
      <c r="H166" s="41"/>
    </row>
    <row r="167" spans="1:8" ht="27.75" customHeight="1">
      <c r="A167" s="50" t="s">
        <v>116</v>
      </c>
      <c r="B167" s="51" t="s">
        <v>8</v>
      </c>
      <c r="C167" s="51" t="s">
        <v>106</v>
      </c>
      <c r="D167" s="51" t="s">
        <v>39</v>
      </c>
      <c r="E167" s="51" t="s">
        <v>110</v>
      </c>
      <c r="F167" s="51"/>
      <c r="G167" s="80">
        <f>G168+G170</f>
        <v>1152.1000000000001</v>
      </c>
      <c r="H167" s="41"/>
    </row>
    <row r="168" spans="1:8" ht="30">
      <c r="A168" s="50" t="s">
        <v>65</v>
      </c>
      <c r="B168" s="51" t="s">
        <v>8</v>
      </c>
      <c r="C168" s="51" t="s">
        <v>106</v>
      </c>
      <c r="D168" s="51" t="s">
        <v>39</v>
      </c>
      <c r="E168" s="51" t="s">
        <v>110</v>
      </c>
      <c r="F168" s="51" t="s">
        <v>50</v>
      </c>
      <c r="G168" s="80">
        <v>14.9</v>
      </c>
      <c r="H168" s="41"/>
    </row>
    <row r="169" spans="1:8" ht="30">
      <c r="A169" s="50" t="s">
        <v>66</v>
      </c>
      <c r="B169" s="51" t="s">
        <v>8</v>
      </c>
      <c r="C169" s="51" t="s">
        <v>106</v>
      </c>
      <c r="D169" s="51" t="s">
        <v>39</v>
      </c>
      <c r="E169" s="51" t="s">
        <v>110</v>
      </c>
      <c r="F169" s="51" t="s">
        <v>51</v>
      </c>
      <c r="G169" s="80">
        <v>14.9</v>
      </c>
      <c r="H169" s="41"/>
    </row>
    <row r="170" spans="1:8">
      <c r="A170" s="50" t="s">
        <v>105</v>
      </c>
      <c r="B170" s="51" t="s">
        <v>8</v>
      </c>
      <c r="C170" s="51" t="s">
        <v>106</v>
      </c>
      <c r="D170" s="51" t="s">
        <v>39</v>
      </c>
      <c r="E170" s="51" t="s">
        <v>110</v>
      </c>
      <c r="F170" s="51" t="s">
        <v>103</v>
      </c>
      <c r="G170" s="80">
        <v>1137.2</v>
      </c>
      <c r="H170" s="41"/>
    </row>
    <row r="171" spans="1:8">
      <c r="A171" s="50" t="s">
        <v>102</v>
      </c>
      <c r="B171" s="51" t="s">
        <v>8</v>
      </c>
      <c r="C171" s="51" t="s">
        <v>106</v>
      </c>
      <c r="D171" s="51" t="s">
        <v>39</v>
      </c>
      <c r="E171" s="51" t="s">
        <v>110</v>
      </c>
      <c r="F171" s="51" t="s">
        <v>104</v>
      </c>
      <c r="G171" s="80">
        <v>1137.2</v>
      </c>
      <c r="H171" s="41"/>
    </row>
    <row r="172" spans="1:8" ht="7.5" customHeight="1">
      <c r="A172" s="50"/>
      <c r="B172" s="51"/>
      <c r="C172" s="51"/>
      <c r="D172" s="51"/>
      <c r="E172" s="51"/>
      <c r="F172" s="51"/>
      <c r="G172" s="80"/>
      <c r="H172" s="41"/>
    </row>
  </sheetData>
  <mergeCells count="10">
    <mergeCell ref="F12:G12"/>
    <mergeCell ref="C1:G1"/>
    <mergeCell ref="C2:G2"/>
    <mergeCell ref="C3:G3"/>
    <mergeCell ref="C4:G4"/>
    <mergeCell ref="C5:G5"/>
    <mergeCell ref="A7:G7"/>
    <mergeCell ref="A8:G8"/>
    <mergeCell ref="A9:G9"/>
    <mergeCell ref="A10:G10"/>
  </mergeCell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D44" sqref="D44"/>
    </sheetView>
  </sheetViews>
  <sheetFormatPr defaultRowHeight="15"/>
  <cols>
    <col min="1" max="1" width="64.5703125" customWidth="1"/>
    <col min="2" max="2" width="6" customWidth="1"/>
    <col min="3" max="3" width="7.42578125" customWidth="1"/>
    <col min="4" max="4" width="11.28515625" customWidth="1"/>
  </cols>
  <sheetData>
    <row r="1" spans="1:4">
      <c r="A1" s="62"/>
      <c r="B1" s="62"/>
      <c r="C1" s="62"/>
      <c r="D1" s="62"/>
    </row>
    <row r="2" spans="1:4">
      <c r="A2" s="122" t="s">
        <v>118</v>
      </c>
      <c r="B2" s="122"/>
      <c r="C2" s="122"/>
      <c r="D2" s="122"/>
    </row>
    <row r="3" spans="1:4">
      <c r="A3" s="122" t="s">
        <v>43</v>
      </c>
      <c r="B3" s="122"/>
      <c r="C3" s="122"/>
      <c r="D3" s="122"/>
    </row>
    <row r="4" spans="1:4">
      <c r="A4" s="122" t="s">
        <v>209</v>
      </c>
      <c r="B4" s="122"/>
      <c r="C4" s="122"/>
      <c r="D4" s="122"/>
    </row>
    <row r="5" spans="1:4">
      <c r="A5" s="122" t="s">
        <v>44</v>
      </c>
      <c r="B5" s="122"/>
      <c r="C5" s="122"/>
      <c r="D5" s="122"/>
    </row>
    <row r="6" spans="1:4">
      <c r="A6" s="122" t="s">
        <v>45</v>
      </c>
      <c r="B6" s="122"/>
      <c r="C6" s="122"/>
      <c r="D6" s="122"/>
    </row>
    <row r="8" spans="1:4">
      <c r="A8" s="117" t="s">
        <v>83</v>
      </c>
      <c r="B8" s="117"/>
      <c r="C8" s="117"/>
      <c r="D8" s="117"/>
    </row>
    <row r="9" spans="1:4">
      <c r="A9" s="117" t="s">
        <v>215</v>
      </c>
      <c r="B9" s="117"/>
      <c r="C9" s="117"/>
      <c r="D9" s="117"/>
    </row>
    <row r="10" spans="1:4">
      <c r="A10" s="117" t="s">
        <v>117</v>
      </c>
      <c r="B10" s="117"/>
      <c r="C10" s="117"/>
      <c r="D10" s="117"/>
    </row>
    <row r="11" spans="1:4">
      <c r="A11" s="117" t="s">
        <v>260</v>
      </c>
      <c r="B11" s="117"/>
      <c r="C11" s="117"/>
      <c r="D11" s="117"/>
    </row>
    <row r="13" spans="1:4">
      <c r="A13" s="60"/>
      <c r="B13" s="60"/>
      <c r="C13" s="60"/>
      <c r="D13" s="61"/>
    </row>
    <row r="14" spans="1:4" ht="26.25" customHeight="1">
      <c r="A14" s="118" t="s">
        <v>32</v>
      </c>
      <c r="B14" s="120" t="s">
        <v>1</v>
      </c>
      <c r="C14" s="121"/>
      <c r="D14" s="118" t="s">
        <v>38</v>
      </c>
    </row>
    <row r="15" spans="1:4" ht="47.25" customHeight="1">
      <c r="A15" s="119"/>
      <c r="B15" s="59" t="s">
        <v>34</v>
      </c>
      <c r="C15" s="59" t="s">
        <v>35</v>
      </c>
      <c r="D15" s="119"/>
    </row>
    <row r="16" spans="1:4">
      <c r="A16" s="42">
        <v>1</v>
      </c>
      <c r="B16" s="42">
        <v>3</v>
      </c>
      <c r="C16" s="42">
        <v>4</v>
      </c>
      <c r="D16" s="42">
        <v>7</v>
      </c>
    </row>
    <row r="17" spans="1:4">
      <c r="A17" s="52" t="s">
        <v>56</v>
      </c>
      <c r="B17" s="48"/>
      <c r="C17" s="48"/>
      <c r="D17" s="78">
        <f>D19+D24+D30+D34+D42+D39+D27</f>
        <v>6309.9000000000015</v>
      </c>
    </row>
    <row r="18" spans="1:4">
      <c r="A18" s="47"/>
      <c r="B18" s="48"/>
      <c r="C18" s="48"/>
      <c r="D18" s="78"/>
    </row>
    <row r="19" spans="1:4" ht="18" customHeight="1">
      <c r="A19" s="49" t="s">
        <v>57</v>
      </c>
      <c r="B19" s="48" t="s">
        <v>39</v>
      </c>
      <c r="C19" s="48"/>
      <c r="D19" s="78">
        <f>D20+D22+D21</f>
        <v>1167.5000000000002</v>
      </c>
    </row>
    <row r="20" spans="1:4" s="63" customFormat="1" ht="40.5" customHeight="1">
      <c r="A20" s="50" t="s">
        <v>58</v>
      </c>
      <c r="B20" s="51" t="s">
        <v>39</v>
      </c>
      <c r="C20" s="51" t="s">
        <v>40</v>
      </c>
      <c r="D20" s="80">
        <v>1098.9000000000001</v>
      </c>
    </row>
    <row r="21" spans="1:4" s="99" customFormat="1" ht="15.75" customHeight="1">
      <c r="A21" s="50" t="s">
        <v>187</v>
      </c>
      <c r="B21" s="51" t="s">
        <v>39</v>
      </c>
      <c r="C21" s="51" t="s">
        <v>188</v>
      </c>
      <c r="D21" s="80">
        <v>61.4</v>
      </c>
    </row>
    <row r="22" spans="1:4" s="63" customFormat="1" ht="17.25" customHeight="1">
      <c r="A22" s="50" t="s">
        <v>69</v>
      </c>
      <c r="B22" s="51" t="s">
        <v>39</v>
      </c>
      <c r="C22" s="51" t="s">
        <v>54</v>
      </c>
      <c r="D22" s="80">
        <v>7.2</v>
      </c>
    </row>
    <row r="23" spans="1:4" s="63" customFormat="1" ht="17.25" customHeight="1">
      <c r="A23" s="50"/>
      <c r="B23" s="51"/>
      <c r="C23" s="51"/>
      <c r="D23" s="80"/>
    </row>
    <row r="24" spans="1:4">
      <c r="A24" s="49" t="s">
        <v>74</v>
      </c>
      <c r="B24" s="48" t="s">
        <v>71</v>
      </c>
      <c r="C24" s="48"/>
      <c r="D24" s="78">
        <f>D25</f>
        <v>213.9</v>
      </c>
    </row>
    <row r="25" spans="1:4" s="63" customFormat="1">
      <c r="A25" s="50" t="s">
        <v>75</v>
      </c>
      <c r="B25" s="51" t="s">
        <v>71</v>
      </c>
      <c r="C25" s="51" t="s">
        <v>72</v>
      </c>
      <c r="D25" s="80">
        <v>213.9</v>
      </c>
    </row>
    <row r="26" spans="1:4" s="63" customFormat="1">
      <c r="A26" s="50"/>
      <c r="B26" s="51"/>
      <c r="C26" s="51"/>
      <c r="D26" s="80"/>
    </row>
    <row r="27" spans="1:4" s="60" customFormat="1" ht="30.75" customHeight="1">
      <c r="A27" s="49" t="s">
        <v>193</v>
      </c>
      <c r="B27" s="48" t="s">
        <v>72</v>
      </c>
      <c r="C27" s="48"/>
      <c r="D27" s="78">
        <f>D28</f>
        <v>288.60000000000002</v>
      </c>
    </row>
    <row r="28" spans="1:4" s="99" customFormat="1" ht="16.5" customHeight="1">
      <c r="A28" s="50" t="s">
        <v>194</v>
      </c>
      <c r="B28" s="51" t="s">
        <v>72</v>
      </c>
      <c r="C28" s="51" t="s">
        <v>195</v>
      </c>
      <c r="D28" s="80">
        <v>288.60000000000002</v>
      </c>
    </row>
    <row r="29" spans="1:4" s="63" customFormat="1">
      <c r="A29" s="50"/>
      <c r="B29" s="51"/>
      <c r="C29" s="51"/>
      <c r="D29" s="80"/>
    </row>
    <row r="30" spans="1:4">
      <c r="A30" s="49" t="s">
        <v>94</v>
      </c>
      <c r="B30" s="48" t="s">
        <v>40</v>
      </c>
      <c r="C30" s="48"/>
      <c r="D30" s="78">
        <f>D31+D32</f>
        <v>1657.7</v>
      </c>
    </row>
    <row r="31" spans="1:4" s="63" customFormat="1" ht="13.5" customHeight="1">
      <c r="A31" s="50" t="s">
        <v>89</v>
      </c>
      <c r="B31" s="51" t="s">
        <v>40</v>
      </c>
      <c r="C31" s="51" t="s">
        <v>86</v>
      </c>
      <c r="D31" s="80">
        <v>1619</v>
      </c>
    </row>
    <row r="32" spans="1:4" s="63" customFormat="1" ht="15.75" customHeight="1">
      <c r="A32" s="50" t="s">
        <v>96</v>
      </c>
      <c r="B32" s="51" t="s">
        <v>40</v>
      </c>
      <c r="C32" s="51" t="s">
        <v>95</v>
      </c>
      <c r="D32" s="80">
        <v>38.700000000000003</v>
      </c>
    </row>
    <row r="33" spans="1:4" s="63" customFormat="1" ht="15.75" customHeight="1">
      <c r="A33" s="50"/>
      <c r="B33" s="51"/>
      <c r="C33" s="51"/>
      <c r="D33" s="80"/>
    </row>
    <row r="34" spans="1:4" ht="21" customHeight="1">
      <c r="A34" s="49" t="s">
        <v>97</v>
      </c>
      <c r="B34" s="48" t="s">
        <v>85</v>
      </c>
      <c r="C34" s="48"/>
      <c r="D34" s="78">
        <f>D35+D37+D36</f>
        <v>1720.2000000000003</v>
      </c>
    </row>
    <row r="35" spans="1:4">
      <c r="A35" s="50" t="s">
        <v>98</v>
      </c>
      <c r="B35" s="51" t="s">
        <v>85</v>
      </c>
      <c r="C35" s="51" t="s">
        <v>39</v>
      </c>
      <c r="D35" s="80">
        <v>12.4</v>
      </c>
    </row>
    <row r="36" spans="1:4" s="60" customFormat="1">
      <c r="A36" s="50" t="s">
        <v>206</v>
      </c>
      <c r="B36" s="51" t="s">
        <v>85</v>
      </c>
      <c r="C36" s="51" t="s">
        <v>71</v>
      </c>
      <c r="D36" s="80">
        <v>650.6</v>
      </c>
    </row>
    <row r="37" spans="1:4">
      <c r="A37" s="50" t="s">
        <v>99</v>
      </c>
      <c r="B37" s="51" t="s">
        <v>85</v>
      </c>
      <c r="C37" s="51" t="s">
        <v>72</v>
      </c>
      <c r="D37" s="80">
        <v>1057.2</v>
      </c>
    </row>
    <row r="38" spans="1:4">
      <c r="A38" s="50"/>
      <c r="B38" s="51"/>
      <c r="C38" s="51"/>
      <c r="D38" s="80"/>
    </row>
    <row r="39" spans="1:4" ht="16.5" customHeight="1">
      <c r="A39" s="49" t="s">
        <v>147</v>
      </c>
      <c r="B39" s="48" t="s">
        <v>146</v>
      </c>
      <c r="C39" s="48"/>
      <c r="D39" s="78">
        <f>D40+D41</f>
        <v>9.9</v>
      </c>
    </row>
    <row r="40" spans="1:4" s="63" customFormat="1" ht="27" customHeight="1">
      <c r="A40" s="50" t="s">
        <v>148</v>
      </c>
      <c r="B40" s="51" t="s">
        <v>146</v>
      </c>
      <c r="C40" s="51" t="s">
        <v>72</v>
      </c>
      <c r="D40" s="80">
        <v>9.9</v>
      </c>
    </row>
    <row r="41" spans="1:4">
      <c r="A41" s="50"/>
      <c r="B41" s="51"/>
      <c r="C41" s="51"/>
      <c r="D41" s="80"/>
    </row>
    <row r="42" spans="1:4" ht="16.5" customHeight="1">
      <c r="A42" s="49" t="s">
        <v>111</v>
      </c>
      <c r="B42" s="48" t="s">
        <v>106</v>
      </c>
      <c r="C42" s="48"/>
      <c r="D42" s="78">
        <f>D43</f>
        <v>1252.0999999999999</v>
      </c>
    </row>
    <row r="43" spans="1:4" s="63" customFormat="1">
      <c r="A43" s="50" t="s">
        <v>112</v>
      </c>
      <c r="B43" s="51" t="s">
        <v>106</v>
      </c>
      <c r="C43" s="51" t="s">
        <v>39</v>
      </c>
      <c r="D43" s="80">
        <v>1252.0999999999999</v>
      </c>
    </row>
    <row r="44" spans="1:4" s="63" customFormat="1">
      <c r="A44" s="50"/>
      <c r="B44" s="51"/>
      <c r="C44" s="51"/>
      <c r="D44" s="80"/>
    </row>
  </sheetData>
  <mergeCells count="12">
    <mergeCell ref="A14:A15"/>
    <mergeCell ref="B14:C14"/>
    <mergeCell ref="D14:D15"/>
    <mergeCell ref="A2:D2"/>
    <mergeCell ref="A3:D3"/>
    <mergeCell ref="A4:D4"/>
    <mergeCell ref="A5:D5"/>
    <mergeCell ref="A6:D6"/>
    <mergeCell ref="A9:D9"/>
    <mergeCell ref="A10:D10"/>
    <mergeCell ref="A11:D11"/>
    <mergeCell ref="A8:D8"/>
  </mergeCells>
  <pageMargins left="0.51181102362204722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D25" sqref="D25"/>
    </sheetView>
  </sheetViews>
  <sheetFormatPr defaultRowHeight="15"/>
  <cols>
    <col min="1" max="1" width="41" customWidth="1"/>
    <col min="2" max="2" width="14.7109375" customWidth="1"/>
    <col min="3" max="3" width="22.5703125" customWidth="1"/>
    <col min="4" max="4" width="13" customWidth="1"/>
  </cols>
  <sheetData>
    <row r="1" spans="1:4">
      <c r="A1" s="67"/>
      <c r="B1" s="67"/>
      <c r="C1" s="116" t="s">
        <v>121</v>
      </c>
      <c r="D1" s="116"/>
    </row>
    <row r="2" spans="1:4">
      <c r="A2" s="67"/>
      <c r="B2" s="67"/>
      <c r="C2" s="116" t="s">
        <v>43</v>
      </c>
      <c r="D2" s="116"/>
    </row>
    <row r="3" spans="1:4">
      <c r="A3" s="67"/>
      <c r="B3" s="67"/>
      <c r="C3" s="116" t="s">
        <v>209</v>
      </c>
      <c r="D3" s="116"/>
    </row>
    <row r="4" spans="1:4">
      <c r="A4" s="67"/>
      <c r="B4" s="67"/>
      <c r="C4" s="116" t="s">
        <v>44</v>
      </c>
      <c r="D4" s="116"/>
    </row>
    <row r="5" spans="1:4">
      <c r="A5" s="67"/>
      <c r="B5" s="67"/>
      <c r="C5" s="116" t="s">
        <v>122</v>
      </c>
      <c r="D5" s="116"/>
    </row>
    <row r="6" spans="1:4">
      <c r="A6" s="67"/>
      <c r="B6" s="67"/>
      <c r="C6" s="68"/>
      <c r="D6" s="68"/>
    </row>
    <row r="7" spans="1:4">
      <c r="A7" s="67"/>
      <c r="B7" s="67"/>
      <c r="C7" s="68"/>
      <c r="D7" s="68"/>
    </row>
    <row r="8" spans="1:4">
      <c r="A8" s="117" t="s">
        <v>123</v>
      </c>
      <c r="B8" s="117"/>
      <c r="C8" s="117"/>
      <c r="D8" s="117"/>
    </row>
    <row r="9" spans="1:4">
      <c r="A9" s="117" t="s">
        <v>210</v>
      </c>
      <c r="B9" s="117"/>
      <c r="C9" s="117"/>
      <c r="D9" s="117"/>
    </row>
    <row r="10" spans="1:4">
      <c r="A10" s="117" t="s">
        <v>124</v>
      </c>
      <c r="B10" s="117"/>
      <c r="C10" s="117"/>
      <c r="D10" s="117"/>
    </row>
    <row r="11" spans="1:4">
      <c r="A11" s="117" t="s">
        <v>217</v>
      </c>
      <c r="B11" s="117"/>
      <c r="C11" s="117"/>
      <c r="D11" s="117"/>
    </row>
    <row r="12" spans="1:4">
      <c r="A12" s="68"/>
      <c r="B12" s="68"/>
      <c r="C12" s="68"/>
      <c r="D12" s="68"/>
    </row>
    <row r="13" spans="1:4">
      <c r="A13" s="67"/>
      <c r="B13" s="67"/>
      <c r="C13" s="67"/>
      <c r="D13" s="67" t="s">
        <v>9</v>
      </c>
    </row>
    <row r="14" spans="1:4" ht="18.75" customHeight="1">
      <c r="A14" s="123" t="s">
        <v>5</v>
      </c>
      <c r="B14" s="123" t="s">
        <v>1</v>
      </c>
      <c r="C14" s="123"/>
      <c r="D14" s="123" t="s">
        <v>2</v>
      </c>
    </row>
    <row r="15" spans="1:4" ht="40.5" customHeight="1">
      <c r="A15" s="123"/>
      <c r="B15" s="46" t="s">
        <v>119</v>
      </c>
      <c r="C15" s="46" t="s">
        <v>120</v>
      </c>
      <c r="D15" s="123"/>
    </row>
    <row r="16" spans="1:4" s="65" customFormat="1" ht="12.75">
      <c r="A16" s="66">
        <v>1</v>
      </c>
      <c r="B16" s="66">
        <v>2</v>
      </c>
      <c r="C16" s="66">
        <v>3</v>
      </c>
      <c r="D16" s="66">
        <v>4</v>
      </c>
    </row>
    <row r="17" spans="1:4" ht="1.5" customHeight="1"/>
    <row r="18" spans="1:4" s="54" customFormat="1" ht="68.25" customHeight="1">
      <c r="A18" s="69" t="s">
        <v>211</v>
      </c>
      <c r="B18" s="70"/>
      <c r="C18" s="70"/>
      <c r="D18" s="81">
        <f>D22</f>
        <v>34.099999999999454</v>
      </c>
    </row>
    <row r="19" spans="1:4" ht="20.25" customHeight="1">
      <c r="A19" s="64" t="s">
        <v>125</v>
      </c>
      <c r="B19" s="71"/>
      <c r="C19" s="71"/>
      <c r="D19" s="82"/>
    </row>
    <row r="20" spans="1:4" s="54" customFormat="1" ht="36.75" customHeight="1">
      <c r="A20" s="69" t="s">
        <v>126</v>
      </c>
      <c r="B20" s="70"/>
      <c r="C20" s="70"/>
      <c r="D20" s="81" t="s">
        <v>135</v>
      </c>
    </row>
    <row r="21" spans="1:4" ht="24.75" customHeight="1">
      <c r="A21" s="64" t="s">
        <v>127</v>
      </c>
      <c r="B21" s="71"/>
      <c r="C21" s="71"/>
      <c r="D21" s="82"/>
    </row>
    <row r="22" spans="1:4" s="54" customFormat="1" ht="38.25" customHeight="1">
      <c r="A22" s="69" t="s">
        <v>128</v>
      </c>
      <c r="B22" s="73" t="s">
        <v>131</v>
      </c>
      <c r="C22" s="70" t="s">
        <v>132</v>
      </c>
      <c r="D22" s="83">
        <f>D23+D24</f>
        <v>34.099999999999454</v>
      </c>
    </row>
    <row r="23" spans="1:4" ht="34.5" customHeight="1">
      <c r="A23" s="64" t="s">
        <v>129</v>
      </c>
      <c r="B23" s="72" t="s">
        <v>131</v>
      </c>
      <c r="C23" s="72" t="s">
        <v>133</v>
      </c>
      <c r="D23" s="84">
        <v>-6368.6</v>
      </c>
    </row>
    <row r="24" spans="1:4" ht="30">
      <c r="A24" s="64" t="s">
        <v>130</v>
      </c>
      <c r="B24" s="72" t="s">
        <v>131</v>
      </c>
      <c r="C24" s="72" t="s">
        <v>134</v>
      </c>
      <c r="D24" s="85">
        <v>6402.7</v>
      </c>
    </row>
  </sheetData>
  <mergeCells count="12">
    <mergeCell ref="A14:A15"/>
    <mergeCell ref="B14:C14"/>
    <mergeCell ref="D14:D15"/>
    <mergeCell ref="C3:D3"/>
    <mergeCell ref="C5:D5"/>
    <mergeCell ref="C4:D4"/>
    <mergeCell ref="A11:D11"/>
    <mergeCell ref="C1:D1"/>
    <mergeCell ref="C2:D2"/>
    <mergeCell ref="A10:D10"/>
    <mergeCell ref="A8:D8"/>
    <mergeCell ref="A9:D9"/>
  </mergeCells>
  <pageMargins left="0.70866141732283472" right="0.31496062992125984" top="0.35433070866141736" bottom="0.15748031496062992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51837CE-C362-4CF1-8781-16B8FC4D8D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Доходы</vt:lpstr>
      <vt:lpstr>Расходы по ведомствен.</vt:lpstr>
      <vt:lpstr>Расх.по раз.и подр.</vt:lpstr>
      <vt:lpstr>Источники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Мариинско- Посадский район - Лебедева И.С.</dc:creator>
  <cp:lastModifiedBy>marpos_fin5</cp:lastModifiedBy>
  <cp:lastPrinted>2019-02-25T12:49:21Z</cp:lastPrinted>
  <dcterms:created xsi:type="dcterms:W3CDTF">2019-02-19T13:24:30Z</dcterms:created>
  <dcterms:modified xsi:type="dcterms:W3CDTF">2021-03-23T11:17:47Z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27.02.2015 11_36_23).xlsx</vt:lpwstr>
  </property>
  <property fmtid="{D5CDD505-2E9C-101B-9397-08002B2CF9AE}" pid="3" name="Название отчета">
    <vt:lpwstr>Вариант (новый от 27.02.2015 11_36_23).xlsx</vt:lpwstr>
  </property>
  <property fmtid="{D5CDD505-2E9C-101B-9397-08002B2CF9AE}" pid="4" name="Версия клиента">
    <vt:lpwstr>18.4.20.12170</vt:lpwstr>
  </property>
  <property fmtid="{D5CDD505-2E9C-101B-9397-08002B2CF9AE}" pid="5" name="Версия базы">
    <vt:lpwstr>18.4.4444.285471949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fo11_budg4</vt:lpwstr>
  </property>
  <property fmtid="{D5CDD505-2E9C-101B-9397-08002B2CF9AE}" pid="10" name="Шаблон">
    <vt:lpwstr>chr_sqr_gk_det</vt:lpwstr>
  </property>
  <property fmtid="{D5CDD505-2E9C-101B-9397-08002B2CF9AE}" pid="11" name="Локальная база">
    <vt:lpwstr>не используется</vt:lpwstr>
  </property>
</Properties>
</file>