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<sst xmlns="http://schemas.openxmlformats.org/spreadsheetml/2006/main" count="161" uniqueCount="103">
  <si>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</si>
  <si>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</si>
  <si>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</si>
  <si>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</si>
  <si>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</si>
  <si>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</si>
  <si>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</si>
  <si>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</si>
  <si>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</si>
  <si>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</si>
  <si>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</si>
  <si>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</si>
  <si>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</si>
  <si>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</si>
  <si>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</si>
  <si>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</si>
  <si>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</si>
  <si>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</si>
  <si>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</si>
  <si>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</si>
  <si>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</si>
  <si>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</si>
  <si>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</si>
  <si>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</si>
  <si>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</si>
  <si>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</si>
  <si>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</si>
  <si>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</si>
  <si>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</si>
  <si>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</si>
  <si>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</si>
  <si>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</si>
  <si>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</si>
  <si>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</si>
  <si>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</si>
  <si>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</si>
  <si>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</si>
  <si>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</si>
  <si>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</si>
  <si>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</si>
  <si>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</si>
  <si>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</si>
  <si>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</si>
  <si>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</si>
  <si>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</si>
  <si>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</si>
  <si>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</si>
  <si>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</si>
  <si>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</si>
  <si>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</si>
  <si>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</si>
  <si>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</si>
  <si>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</si>
  <si>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</si>
  <si>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</si>
  <si>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</si>
  <si>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</si>
  <si>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</si>
  <si>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</si>
  <si>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</si>
  <si>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</si>
  <si>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</si>
  <si>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</si>
  <si>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</si>
  <si>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</si>
  <si>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</si>
  <si>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</si>
  <si>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</si>
  <si>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</si>
  <si>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</si>
  <si>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</si>
  <si>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</si>
  <si>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</si>
  <si>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</si>
  <si>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</si>
  <si>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</si>
  <si>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</si>
  <si>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</si>
  <si>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</si>
  <si>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</si>
  <si>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</si>
  <si>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</si>
  <si>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</si>
  <si>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</si>
  <si>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</si>
  <si>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</si>
  <si>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</si>
  <si>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</si>
  <si>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</si>
  <si>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</si>
  <si>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</si>
  <si>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</si>
  <si>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</si>
  <si>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</si>
  <si>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</si>
  <si>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</si>
  <si>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</si>
  <si>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</si>
  <si>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</si>
  <si>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</si>
  <si>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Исполнение бюджета по расходам по состоянию на 01.06.2020 г.</t>
  </si>
  <si>
    <t>И.о. начальника финансового отдела</t>
  </si>
  <si>
    <t>Е.М.Сергеева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</si>
</sst>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4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workbookViewId="0" topLeftCell="A1">
      <selection activeCell="G83" sqref="G83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7" t="s">
        <v>100</v>
      </c>
      <c r="B1" s="37"/>
      <c r="C1" s="37"/>
      <c r="D1" s="37"/>
      <c r="E1" s="37"/>
      <c r="F1" s="37"/>
    </row>
    <row r="2" spans="1:9" ht="15.75">
      <c r="A2" s="38" t="s">
        <v>49</v>
      </c>
      <c r="B2" s="38"/>
      <c r="C2" s="38"/>
      <c r="D2" s="38"/>
      <c r="E2" s="38"/>
      <c r="F2" s="38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C6+C19+C21+C17</f>
        <v>1212808</v>
      </c>
      <c r="D5" s="10">
        <f>D6+D19+D21+D17</f>
        <v>0</v>
      </c>
      <c r="E5" s="10">
        <f>E6+E19+E21+E17</f>
        <v>393828.5800000001</v>
      </c>
      <c r="F5" s="11">
        <f aca="true" t="shared" si="0" ref="F5:F31">E5/C5*100</f>
        <v>32.47245895475624</v>
      </c>
    </row>
    <row r="6" spans="1:8" ht="32.25" customHeight="1">
      <c r="A6" s="12" t="s">
        <v>8</v>
      </c>
      <c r="B6" s="13" t="s">
        <v>7</v>
      </c>
      <c r="C6" s="14">
        <f>C7+C9+C10+C11+C12+C14+C15+C13+C8+C16</f>
        <v>1100908</v>
      </c>
      <c r="D6" s="14">
        <f>D7+D9+D10+D11+D12+D14+D15+D13+D8+D16</f>
        <v>0</v>
      </c>
      <c r="E6" s="14">
        <f>E7+E9+E10+E11+E12+E14+E15+E13+E8+E16</f>
        <v>390500.5800000001</v>
      </c>
      <c r="F6" s="11">
        <f t="shared" si="0"/>
        <v>35.47077321629056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744800</v>
      </c>
      <c r="D7" s="17"/>
      <c r="E7" s="17">
        <v>285223.08</v>
      </c>
      <c r="F7" s="18">
        <f t="shared" si="0"/>
        <v>38.29525778732546</v>
      </c>
    </row>
    <row r="8" spans="1:6" s="4" customFormat="1" ht="18" customHeight="1">
      <c r="A8" s="15" t="s">
        <v>79</v>
      </c>
      <c r="B8" s="16" t="s">
        <v>78</v>
      </c>
      <c r="C8" s="17">
        <v>3000</v>
      </c>
      <c r="D8" s="17"/>
      <c r="E8" s="17">
        <v>0</v>
      </c>
      <c r="F8" s="18">
        <f>E8/C8*100</f>
        <v>0</v>
      </c>
    </row>
    <row r="9" spans="1:6" s="4" customFormat="1" ht="12.75">
      <c r="A9" s="15" t="s">
        <v>13</v>
      </c>
      <c r="B9" s="16" t="s">
        <v>12</v>
      </c>
      <c r="C9" s="17">
        <v>225800</v>
      </c>
      <c r="D9" s="17"/>
      <c r="E9" s="17">
        <v>73747.64</v>
      </c>
      <c r="F9" s="18">
        <f t="shared" si="0"/>
        <v>32.66060230292294</v>
      </c>
    </row>
    <row r="10" spans="1:6" s="4" customFormat="1" ht="12.75">
      <c r="A10" s="15" t="s">
        <v>15</v>
      </c>
      <c r="B10" s="16" t="s">
        <v>14</v>
      </c>
      <c r="C10" s="17">
        <v>13700</v>
      </c>
      <c r="D10" s="17"/>
      <c r="E10" s="17">
        <v>4716.43</v>
      </c>
      <c r="F10" s="18">
        <f t="shared" si="0"/>
        <v>34.426496350364964</v>
      </c>
    </row>
    <row r="11" spans="1:6" s="4" customFormat="1" ht="12.75">
      <c r="A11" s="15" t="s">
        <v>17</v>
      </c>
      <c r="B11" s="16" t="s">
        <v>16</v>
      </c>
      <c r="C11" s="17">
        <v>33600</v>
      </c>
      <c r="D11" s="17"/>
      <c r="E11" s="17">
        <v>0</v>
      </c>
      <c r="F11" s="18">
        <f t="shared" si="0"/>
        <v>0</v>
      </c>
    </row>
    <row r="12" spans="1:6" s="4" customFormat="1" ht="12.75">
      <c r="A12" s="15" t="s">
        <v>19</v>
      </c>
      <c r="B12" s="16" t="s">
        <v>18</v>
      </c>
      <c r="C12" s="17">
        <v>18200</v>
      </c>
      <c r="D12" s="17"/>
      <c r="E12" s="17">
        <v>7250</v>
      </c>
      <c r="F12" s="18">
        <f t="shared" si="0"/>
        <v>39.83516483516483</v>
      </c>
    </row>
    <row r="13" spans="1:6" s="4" customFormat="1" ht="12.75" customHeight="1">
      <c r="A13" s="15" t="s">
        <v>77</v>
      </c>
      <c r="B13" s="16" t="s">
        <v>76</v>
      </c>
      <c r="C13" s="17">
        <v>3000</v>
      </c>
      <c r="D13" s="17"/>
      <c r="E13" s="17">
        <v>2444.9</v>
      </c>
      <c r="F13" s="18">
        <f t="shared" si="0"/>
        <v>81.49666666666667</v>
      </c>
    </row>
    <row r="14" spans="1:6" s="4" customFormat="1" ht="11.25" customHeight="1">
      <c r="A14" s="15" t="s">
        <v>75</v>
      </c>
      <c r="B14" s="16" t="s">
        <v>74</v>
      </c>
      <c r="C14" s="17">
        <v>3308</v>
      </c>
      <c r="D14" s="17"/>
      <c r="E14" s="17">
        <v>2271</v>
      </c>
      <c r="F14" s="18">
        <f t="shared" si="0"/>
        <v>68.65175332527207</v>
      </c>
    </row>
    <row r="15" spans="1:6" s="4" customFormat="1" ht="12" customHeight="1">
      <c r="A15" s="15" t="s">
        <v>81</v>
      </c>
      <c r="B15" s="16" t="s">
        <v>80</v>
      </c>
      <c r="C15" s="17">
        <v>50000</v>
      </c>
      <c r="D15" s="17"/>
      <c r="E15" s="17">
        <v>14847.53</v>
      </c>
      <c r="F15" s="18">
        <f>E15/C15*100</f>
        <v>29.69506</v>
      </c>
    </row>
    <row r="16" spans="1:6" s="4" customFormat="1" ht="21" customHeight="1">
      <c r="A16" s="15" t="s">
        <v>90</v>
      </c>
      <c r="B16" s="16" t="s">
        <v>89</v>
      </c>
      <c r="C16" s="17">
        <v>5500</v>
      </c>
      <c r="D16" s="17"/>
      <c r="E16" s="17">
        <v>0</v>
      </c>
      <c r="F16" s="18">
        <f>E16/C16*100</f>
        <v>0</v>
      </c>
    </row>
    <row r="17" spans="1:8" ht="14.25" customHeight="1">
      <c r="A17" s="12" t="s">
        <v>97</v>
      </c>
      <c r="B17" s="13" t="s">
        <v>98</v>
      </c>
      <c r="C17" s="14">
        <f>C18</f>
        <v>72400</v>
      </c>
      <c r="D17" s="14">
        <f>D18</f>
        <v>0</v>
      </c>
      <c r="E17" s="14">
        <f>E18</f>
        <v>0</v>
      </c>
      <c r="F17" s="11">
        <f>E17/C17*100</f>
        <v>0</v>
      </c>
      <c r="G17" s="2"/>
      <c r="H17" s="2"/>
    </row>
    <row r="18" spans="1:6" s="4" customFormat="1" ht="11.25" customHeight="1">
      <c r="A18" s="15" t="s">
        <v>94</v>
      </c>
      <c r="B18" s="16" t="s">
        <v>93</v>
      </c>
      <c r="C18" s="17">
        <v>72400</v>
      </c>
      <c r="D18" s="17">
        <v>0</v>
      </c>
      <c r="E18" s="17">
        <v>0</v>
      </c>
      <c r="F18" s="18">
        <f>E18/C18*100</f>
        <v>0</v>
      </c>
    </row>
    <row r="19" spans="1:8" ht="12.75" customHeight="1">
      <c r="A19" s="12" t="s">
        <v>23</v>
      </c>
      <c r="B19" s="13" t="s">
        <v>22</v>
      </c>
      <c r="C19" s="14">
        <f>C20</f>
        <v>35000</v>
      </c>
      <c r="D19" s="14">
        <f>D20</f>
        <v>0</v>
      </c>
      <c r="E19" s="14">
        <f>E20</f>
        <v>0</v>
      </c>
      <c r="F19" s="11">
        <f t="shared" si="0"/>
        <v>0</v>
      </c>
      <c r="G19" s="2"/>
      <c r="H19" s="2"/>
    </row>
    <row r="20" spans="1:8" ht="12.75">
      <c r="A20" s="15" t="s">
        <v>92</v>
      </c>
      <c r="B20" s="16" t="s">
        <v>91</v>
      </c>
      <c r="C20" s="17">
        <v>35000</v>
      </c>
      <c r="D20" s="17">
        <v>0</v>
      </c>
      <c r="E20" s="17">
        <v>0</v>
      </c>
      <c r="F20" s="18">
        <f t="shared" si="0"/>
        <v>0</v>
      </c>
      <c r="G20" s="2"/>
      <c r="H20" s="2"/>
    </row>
    <row r="21" spans="1:8" ht="12.75" customHeight="1">
      <c r="A21" s="12" t="s">
        <v>54</v>
      </c>
      <c r="B21" s="13" t="s">
        <v>55</v>
      </c>
      <c r="C21" s="14">
        <f>C23+C22</f>
        <v>4500</v>
      </c>
      <c r="D21" s="14">
        <f>D23+D22</f>
        <v>0</v>
      </c>
      <c r="E21" s="14">
        <f>E23+E22</f>
        <v>3328</v>
      </c>
      <c r="F21" s="11">
        <f t="shared" si="0"/>
        <v>73.95555555555555</v>
      </c>
      <c r="G21" s="2"/>
      <c r="H21" s="2"/>
    </row>
    <row r="22" spans="1:6" s="4" customFormat="1" ht="21" customHeight="1">
      <c r="A22" s="15" t="s">
        <v>90</v>
      </c>
      <c r="B22" s="16" t="s">
        <v>89</v>
      </c>
      <c r="C22" s="17">
        <v>1000</v>
      </c>
      <c r="D22" s="17"/>
      <c r="E22" s="17">
        <v>0</v>
      </c>
      <c r="F22" s="18">
        <f>E22/C22*100</f>
        <v>0</v>
      </c>
    </row>
    <row r="23" spans="1:8" ht="12.75">
      <c r="A23" s="15" t="s">
        <v>94</v>
      </c>
      <c r="B23" s="16" t="s">
        <v>93</v>
      </c>
      <c r="C23" s="17">
        <v>3500</v>
      </c>
      <c r="D23" s="17">
        <v>0</v>
      </c>
      <c r="E23" s="17">
        <v>3328</v>
      </c>
      <c r="F23" s="18">
        <f t="shared" si="0"/>
        <v>95.08571428571429</v>
      </c>
      <c r="G23" s="2"/>
      <c r="H23" s="2"/>
    </row>
    <row r="24" spans="1:6" s="5" customFormat="1" ht="15" customHeight="1">
      <c r="A24" s="8" t="s">
        <v>27</v>
      </c>
      <c r="B24" s="9" t="s">
        <v>26</v>
      </c>
      <c r="C24" s="10">
        <f>C25</f>
        <v>179200</v>
      </c>
      <c r="D24" s="10">
        <f>D25</f>
        <v>0</v>
      </c>
      <c r="E24" s="10">
        <f>E25</f>
        <v>49535.4</v>
      </c>
      <c r="F24" s="11">
        <f t="shared" si="0"/>
        <v>27.64252232142857</v>
      </c>
    </row>
    <row r="25" spans="1:8" ht="15.75">
      <c r="A25" s="12" t="s">
        <v>25</v>
      </c>
      <c r="B25" s="13" t="s">
        <v>24</v>
      </c>
      <c r="C25" s="14">
        <f>C26+C27+C28+C29+C31+C30</f>
        <v>179200</v>
      </c>
      <c r="D25" s="14">
        <f>D26+D27+D28+D29+D31+D30</f>
        <v>0</v>
      </c>
      <c r="E25" s="14">
        <f>E26+E27+E28+E29+E31+E30</f>
        <v>49535.4</v>
      </c>
      <c r="F25" s="11">
        <f t="shared" si="0"/>
        <v>27.64252232142857</v>
      </c>
      <c r="G25" s="2"/>
      <c r="H25" s="2"/>
    </row>
    <row r="26" spans="1:6" s="4" customFormat="1" ht="12.75">
      <c r="A26" s="15" t="s">
        <v>9</v>
      </c>
      <c r="B26" s="16" t="s">
        <v>6</v>
      </c>
      <c r="C26" s="17">
        <v>127365</v>
      </c>
      <c r="D26" s="17"/>
      <c r="E26" s="17">
        <v>38044.08</v>
      </c>
      <c r="F26" s="18">
        <f t="shared" si="0"/>
        <v>29.870121304911084</v>
      </c>
    </row>
    <row r="27" spans="1:6" s="4" customFormat="1" ht="8.25" customHeight="1">
      <c r="A27" s="15" t="s">
        <v>63</v>
      </c>
      <c r="B27" s="16" t="s">
        <v>62</v>
      </c>
      <c r="C27" s="17">
        <v>0</v>
      </c>
      <c r="D27" s="17"/>
      <c r="E27" s="17">
        <v>0</v>
      </c>
      <c r="F27" s="18">
        <v>0</v>
      </c>
    </row>
    <row r="28" spans="1:6" s="4" customFormat="1" ht="12.75">
      <c r="A28" s="15" t="s">
        <v>13</v>
      </c>
      <c r="B28" s="16" t="s">
        <v>12</v>
      </c>
      <c r="C28" s="17">
        <v>38464</v>
      </c>
      <c r="D28" s="17"/>
      <c r="E28" s="17">
        <v>11491.32</v>
      </c>
      <c r="F28" s="18">
        <f t="shared" si="0"/>
        <v>29.87551996672213</v>
      </c>
    </row>
    <row r="29" spans="1:6" s="4" customFormat="1" ht="10.5" customHeight="1">
      <c r="A29" s="15" t="s">
        <v>19</v>
      </c>
      <c r="B29" s="16" t="s">
        <v>18</v>
      </c>
      <c r="C29" s="17">
        <v>3150</v>
      </c>
      <c r="D29" s="17"/>
      <c r="E29" s="17">
        <v>0</v>
      </c>
      <c r="F29" s="18">
        <f t="shared" si="0"/>
        <v>0</v>
      </c>
    </row>
    <row r="30" spans="1:6" s="4" customFormat="1" ht="9" customHeight="1">
      <c r="A30" s="15" t="s">
        <v>52</v>
      </c>
      <c r="B30" s="16" t="s">
        <v>53</v>
      </c>
      <c r="C30" s="17">
        <v>0</v>
      </c>
      <c r="D30" s="17"/>
      <c r="E30" s="17">
        <v>0</v>
      </c>
      <c r="F30" s="18">
        <v>0</v>
      </c>
    </row>
    <row r="31" spans="1:6" s="4" customFormat="1" ht="16.5" customHeight="1">
      <c r="A31" s="15" t="s">
        <v>90</v>
      </c>
      <c r="B31" s="16" t="s">
        <v>89</v>
      </c>
      <c r="C31" s="17">
        <v>10221</v>
      </c>
      <c r="D31" s="17"/>
      <c r="E31" s="17">
        <v>0</v>
      </c>
      <c r="F31" s="18">
        <f t="shared" si="0"/>
        <v>0</v>
      </c>
    </row>
    <row r="32" spans="1:6" s="5" customFormat="1" ht="23.25" customHeight="1">
      <c r="A32" s="8" t="s">
        <v>33</v>
      </c>
      <c r="B32" s="9" t="s">
        <v>32</v>
      </c>
      <c r="C32" s="10">
        <f>C33+C37</f>
        <v>28000</v>
      </c>
      <c r="D32" s="10">
        <f>D33+D37</f>
        <v>0</v>
      </c>
      <c r="E32" s="10">
        <f>E33+E37</f>
        <v>0</v>
      </c>
      <c r="F32" s="11">
        <f aca="true" t="shared" si="1" ref="F32:F43">E32/C32*100</f>
        <v>0</v>
      </c>
    </row>
    <row r="33" spans="1:8" ht="15.75">
      <c r="A33" s="12" t="s">
        <v>31</v>
      </c>
      <c r="B33" s="13" t="s">
        <v>30</v>
      </c>
      <c r="C33" s="14">
        <f>C36+C35+C34</f>
        <v>28000</v>
      </c>
      <c r="D33" s="14">
        <f>D36</f>
        <v>0</v>
      </c>
      <c r="E33" s="14">
        <f>E36+E35+E34</f>
        <v>0</v>
      </c>
      <c r="F33" s="11">
        <f t="shared" si="1"/>
        <v>0</v>
      </c>
      <c r="G33" s="2"/>
      <c r="H33" s="2"/>
    </row>
    <row r="34" spans="1:8" ht="7.5" customHeight="1">
      <c r="A34" s="15" t="s">
        <v>17</v>
      </c>
      <c r="B34" s="27" t="s">
        <v>16</v>
      </c>
      <c r="C34" s="28">
        <v>0</v>
      </c>
      <c r="D34" s="28"/>
      <c r="E34" s="28">
        <v>0</v>
      </c>
      <c r="F34" s="18">
        <v>0</v>
      </c>
      <c r="G34" s="2"/>
      <c r="H34" s="2"/>
    </row>
    <row r="35" spans="1:6" s="4" customFormat="1" ht="12.75" customHeight="1">
      <c r="A35" s="15" t="s">
        <v>52</v>
      </c>
      <c r="B35" s="16" t="s">
        <v>53</v>
      </c>
      <c r="C35" s="17">
        <v>13000</v>
      </c>
      <c r="D35" s="17"/>
      <c r="E35" s="17">
        <v>0</v>
      </c>
      <c r="F35" s="18">
        <v>0</v>
      </c>
    </row>
    <row r="36" spans="1:6" s="4" customFormat="1" ht="19.5" customHeight="1">
      <c r="A36" s="15" t="s">
        <v>90</v>
      </c>
      <c r="B36" s="16" t="s">
        <v>89</v>
      </c>
      <c r="C36" s="17">
        <v>15000</v>
      </c>
      <c r="D36" s="17"/>
      <c r="E36" s="17">
        <v>0</v>
      </c>
      <c r="F36" s="18">
        <f t="shared" si="1"/>
        <v>0</v>
      </c>
    </row>
    <row r="37" spans="1:8" ht="10.5" customHeight="1">
      <c r="A37" s="12" t="s">
        <v>73</v>
      </c>
      <c r="B37" s="13" t="s">
        <v>72</v>
      </c>
      <c r="C37" s="14">
        <f>C38</f>
        <v>0</v>
      </c>
      <c r="D37" s="14">
        <f>D38</f>
        <v>0</v>
      </c>
      <c r="E37" s="14">
        <f>E38</f>
        <v>0</v>
      </c>
      <c r="F37" s="11">
        <v>0</v>
      </c>
      <c r="G37" s="2"/>
      <c r="H37" s="2"/>
    </row>
    <row r="38" spans="1:8" ht="6.75" customHeight="1">
      <c r="A38" s="15" t="s">
        <v>17</v>
      </c>
      <c r="B38" s="27" t="s">
        <v>16</v>
      </c>
      <c r="C38" s="28">
        <v>0</v>
      </c>
      <c r="D38" s="28"/>
      <c r="E38" s="28">
        <v>0</v>
      </c>
      <c r="F38" s="18">
        <v>0</v>
      </c>
      <c r="G38" s="2"/>
      <c r="H38" s="2"/>
    </row>
    <row r="39" spans="1:6" s="5" customFormat="1" ht="15.75" customHeight="1">
      <c r="A39" s="8" t="s">
        <v>37</v>
      </c>
      <c r="B39" s="9" t="s">
        <v>36</v>
      </c>
      <c r="C39" s="10">
        <f>C40+C42+C46</f>
        <v>2687947.4</v>
      </c>
      <c r="D39" s="10">
        <v>0</v>
      </c>
      <c r="E39" s="10">
        <f>E42+E46+E40</f>
        <v>846352.43</v>
      </c>
      <c r="F39" s="11">
        <f t="shared" si="1"/>
        <v>31.48694167155206</v>
      </c>
    </row>
    <row r="40" spans="1:6" s="5" customFormat="1" ht="15" customHeight="1">
      <c r="A40" s="19" t="s">
        <v>56</v>
      </c>
      <c r="B40" s="35" t="s">
        <v>57</v>
      </c>
      <c r="C40" s="20">
        <f>C41</f>
        <v>7062.4</v>
      </c>
      <c r="D40" s="20">
        <f>D41</f>
        <v>293800</v>
      </c>
      <c r="E40" s="20">
        <f>E41</f>
        <v>0</v>
      </c>
      <c r="F40" s="11">
        <f t="shared" si="1"/>
        <v>0</v>
      </c>
    </row>
    <row r="41" spans="1:6" s="5" customFormat="1" ht="13.5" customHeight="1">
      <c r="A41" s="15" t="s">
        <v>19</v>
      </c>
      <c r="B41" s="21" t="s">
        <v>18</v>
      </c>
      <c r="C41" s="22">
        <v>7062.4</v>
      </c>
      <c r="D41" s="22">
        <v>293800</v>
      </c>
      <c r="E41" s="22">
        <v>0</v>
      </c>
      <c r="F41" s="18">
        <f t="shared" si="1"/>
        <v>0</v>
      </c>
    </row>
    <row r="42" spans="1:6" s="5" customFormat="1" ht="15.75" customHeight="1">
      <c r="A42" s="23" t="s">
        <v>47</v>
      </c>
      <c r="B42" s="29" t="s">
        <v>48</v>
      </c>
      <c r="C42" s="24">
        <f>C43+C45+C44</f>
        <v>2530885</v>
      </c>
      <c r="D42" s="24">
        <f>D43+D45+D44</f>
        <v>0</v>
      </c>
      <c r="E42" s="24">
        <f>E43+E45+E44</f>
        <v>843352.43</v>
      </c>
      <c r="F42" s="11">
        <f t="shared" si="1"/>
        <v>33.32243187659653</v>
      </c>
    </row>
    <row r="43" spans="1:6" s="5" customFormat="1" ht="13.5" customHeight="1">
      <c r="A43" s="15" t="s">
        <v>17</v>
      </c>
      <c r="B43" s="21" t="s">
        <v>16</v>
      </c>
      <c r="C43" s="22">
        <v>2520885</v>
      </c>
      <c r="D43" s="22"/>
      <c r="E43" s="22">
        <v>843352.43</v>
      </c>
      <c r="F43" s="18">
        <f t="shared" si="1"/>
        <v>33.45461732685148</v>
      </c>
    </row>
    <row r="44" spans="1:6" s="4" customFormat="1" ht="12" customHeight="1">
      <c r="A44" s="15" t="s">
        <v>19</v>
      </c>
      <c r="B44" s="16" t="s">
        <v>18</v>
      </c>
      <c r="C44" s="17">
        <v>10000</v>
      </c>
      <c r="D44" s="17"/>
      <c r="E44" s="17">
        <v>0</v>
      </c>
      <c r="F44" s="18">
        <v>0</v>
      </c>
    </row>
    <row r="45" spans="1:6" s="5" customFormat="1" ht="7.5" customHeight="1">
      <c r="A45" s="15" t="s">
        <v>52</v>
      </c>
      <c r="B45" s="21" t="s">
        <v>53</v>
      </c>
      <c r="C45" s="22">
        <v>0</v>
      </c>
      <c r="D45" s="22"/>
      <c r="E45" s="22">
        <v>0</v>
      </c>
      <c r="F45" s="18">
        <v>0</v>
      </c>
    </row>
    <row r="46" spans="1:8" ht="15.75">
      <c r="A46" s="12" t="s">
        <v>35</v>
      </c>
      <c r="B46" s="13" t="s">
        <v>34</v>
      </c>
      <c r="C46" s="14">
        <f>C47+C48</f>
        <v>150000</v>
      </c>
      <c r="D46" s="14">
        <f>D47+D48</f>
        <v>0</v>
      </c>
      <c r="E46" s="14">
        <f>E47+E48</f>
        <v>3000</v>
      </c>
      <c r="F46" s="11">
        <f>E46/C46*100</f>
        <v>2</v>
      </c>
      <c r="G46" s="2"/>
      <c r="H46" s="2"/>
    </row>
    <row r="47" spans="1:6" s="4" customFormat="1" ht="12.75">
      <c r="A47" s="15" t="s">
        <v>19</v>
      </c>
      <c r="B47" s="16" t="s">
        <v>18</v>
      </c>
      <c r="C47" s="17">
        <v>150000</v>
      </c>
      <c r="D47" s="17">
        <v>0</v>
      </c>
      <c r="E47" s="17">
        <v>3000</v>
      </c>
      <c r="F47" s="18">
        <f>E47/C47*100</f>
        <v>2</v>
      </c>
    </row>
    <row r="48" spans="1:6" s="4" customFormat="1" ht="8.25" customHeight="1">
      <c r="A48" s="15" t="s">
        <v>75</v>
      </c>
      <c r="B48" s="16" t="s">
        <v>74</v>
      </c>
      <c r="C48" s="17">
        <v>0</v>
      </c>
      <c r="D48" s="17"/>
      <c r="E48" s="17">
        <v>0</v>
      </c>
      <c r="F48" s="18">
        <v>0</v>
      </c>
    </row>
    <row r="49" spans="1:6" s="5" customFormat="1" ht="15" customHeight="1">
      <c r="A49" s="8" t="s">
        <v>41</v>
      </c>
      <c r="B49" s="9" t="s">
        <v>40</v>
      </c>
      <c r="C49" s="10">
        <f>C56+C50+C54</f>
        <v>7383679.08</v>
      </c>
      <c r="D49" s="10">
        <f>D56+D50</f>
        <v>0</v>
      </c>
      <c r="E49" s="10">
        <f>E56+E50+E54</f>
        <v>322041.12</v>
      </c>
      <c r="F49" s="11">
        <f>E49/C49*100</f>
        <v>4.361526503397274</v>
      </c>
    </row>
    <row r="50" spans="1:6" s="5" customFormat="1" ht="15" customHeight="1">
      <c r="A50" s="12" t="s">
        <v>65</v>
      </c>
      <c r="B50" s="13" t="s">
        <v>64</v>
      </c>
      <c r="C50" s="14">
        <f>C51+C53+C52</f>
        <v>2214160</v>
      </c>
      <c r="D50" s="14">
        <f>D51+D53+D52</f>
        <v>0</v>
      </c>
      <c r="E50" s="14">
        <f>E51+E53+E52</f>
        <v>0</v>
      </c>
      <c r="F50" s="11">
        <f>E50/C50*100</f>
        <v>0</v>
      </c>
    </row>
    <row r="51" spans="1:6" s="5" customFormat="1" ht="12.75" customHeight="1">
      <c r="A51" s="15" t="s">
        <v>17</v>
      </c>
      <c r="B51" s="16" t="s">
        <v>16</v>
      </c>
      <c r="C51" s="17">
        <v>1600</v>
      </c>
      <c r="D51" s="17"/>
      <c r="E51" s="17">
        <v>0</v>
      </c>
      <c r="F51" s="18">
        <v>0</v>
      </c>
    </row>
    <row r="52" spans="1:6" s="4" customFormat="1" ht="6.75" customHeight="1">
      <c r="A52" s="15" t="s">
        <v>19</v>
      </c>
      <c r="B52" s="16" t="s">
        <v>18</v>
      </c>
      <c r="C52" s="17">
        <v>0</v>
      </c>
      <c r="D52" s="17"/>
      <c r="E52" s="17">
        <v>0</v>
      </c>
      <c r="F52" s="18">
        <v>0</v>
      </c>
    </row>
    <row r="53" spans="1:6" s="5" customFormat="1" ht="12.75" customHeight="1">
      <c r="A53" s="15" t="s">
        <v>52</v>
      </c>
      <c r="B53" s="16" t="s">
        <v>53</v>
      </c>
      <c r="C53" s="17">
        <v>2212560</v>
      </c>
      <c r="D53" s="17"/>
      <c r="E53" s="17">
        <v>0</v>
      </c>
      <c r="F53" s="18">
        <v>0</v>
      </c>
    </row>
    <row r="54" spans="1:6" s="5" customFormat="1" ht="15.75" customHeight="1">
      <c r="A54" s="23" t="s">
        <v>67</v>
      </c>
      <c r="B54" s="29" t="s">
        <v>66</v>
      </c>
      <c r="C54" s="30">
        <f>C55</f>
        <v>8143</v>
      </c>
      <c r="D54" s="30"/>
      <c r="E54" s="30">
        <f>E55</f>
        <v>7965.8</v>
      </c>
      <c r="F54" s="11">
        <f>E54/C54*100</f>
        <v>97.82389782635393</v>
      </c>
    </row>
    <row r="55" spans="1:6" s="5" customFormat="1" ht="12.75" customHeight="1">
      <c r="A55" s="15" t="s">
        <v>75</v>
      </c>
      <c r="B55" s="16" t="s">
        <v>74</v>
      </c>
      <c r="C55" s="17">
        <v>8143</v>
      </c>
      <c r="D55" s="17"/>
      <c r="E55" s="17">
        <v>7965.8</v>
      </c>
      <c r="F55" s="18">
        <f>E55/C55*100</f>
        <v>97.82389782635393</v>
      </c>
    </row>
    <row r="56" spans="1:8" ht="12.75" customHeight="1">
      <c r="A56" s="12" t="s">
        <v>39</v>
      </c>
      <c r="B56" s="13" t="s">
        <v>38</v>
      </c>
      <c r="C56" s="14">
        <f>C58+C59+C62+C63+C61+C60+C64+C66+C65+C57</f>
        <v>5161376.08</v>
      </c>
      <c r="D56" s="14">
        <f>D58+D59+D62+D63+D61+D60+D64+D66+D65+D57</f>
        <v>0</v>
      </c>
      <c r="E56" s="14">
        <f>E58+E59+E62+E63+E61+E60+E64+E66+E65+E57</f>
        <v>314075.32</v>
      </c>
      <c r="F56" s="11">
        <f>E56/C56*100</f>
        <v>6.085108217884406</v>
      </c>
      <c r="G56" s="2"/>
      <c r="H56" s="2"/>
    </row>
    <row r="57" spans="1:6" s="4" customFormat="1" ht="12.75">
      <c r="A57" s="15" t="s">
        <v>96</v>
      </c>
      <c r="B57" s="16" t="s">
        <v>95</v>
      </c>
      <c r="C57" s="17">
        <v>20000</v>
      </c>
      <c r="D57" s="17"/>
      <c r="E57" s="17">
        <v>20000</v>
      </c>
      <c r="F57" s="18">
        <f>E57/C57*100</f>
        <v>100</v>
      </c>
    </row>
    <row r="58" spans="1:6" s="4" customFormat="1" ht="12.75">
      <c r="A58" s="15" t="s">
        <v>29</v>
      </c>
      <c r="B58" s="16" t="s">
        <v>28</v>
      </c>
      <c r="C58" s="17">
        <v>200000</v>
      </c>
      <c r="D58" s="17"/>
      <c r="E58" s="17">
        <v>122499.66</v>
      </c>
      <c r="F58" s="18">
        <f aca="true" t="shared" si="2" ref="F58:F66">E58/C58*100</f>
        <v>61.24983</v>
      </c>
    </row>
    <row r="59" spans="1:6" s="4" customFormat="1" ht="12.75">
      <c r="A59" s="15" t="s">
        <v>17</v>
      </c>
      <c r="B59" s="16" t="s">
        <v>16</v>
      </c>
      <c r="C59" s="17">
        <v>4659276.08</v>
      </c>
      <c r="D59" s="17"/>
      <c r="E59" s="17">
        <v>156975.66</v>
      </c>
      <c r="F59" s="18">
        <f t="shared" si="2"/>
        <v>3.3690997765472614</v>
      </c>
    </row>
    <row r="60" spans="1:6" s="4" customFormat="1" ht="12" customHeight="1">
      <c r="A60" s="15" t="s">
        <v>19</v>
      </c>
      <c r="B60" s="16" t="s">
        <v>18</v>
      </c>
      <c r="C60" s="17">
        <v>2500</v>
      </c>
      <c r="D60" s="17"/>
      <c r="E60" s="17">
        <v>0</v>
      </c>
      <c r="F60" s="18">
        <v>0</v>
      </c>
    </row>
    <row r="61" spans="1:6" s="4" customFormat="1" ht="6.75" customHeight="1">
      <c r="A61" s="15" t="s">
        <v>94</v>
      </c>
      <c r="B61" s="16" t="s">
        <v>93</v>
      </c>
      <c r="C61" s="17">
        <v>0</v>
      </c>
      <c r="D61" s="17"/>
      <c r="E61" s="17">
        <v>0</v>
      </c>
      <c r="F61" s="18">
        <v>0</v>
      </c>
    </row>
    <row r="62" spans="1:6" s="4" customFormat="1" ht="12.75">
      <c r="A62" s="15" t="s">
        <v>21</v>
      </c>
      <c r="B62" s="16" t="s">
        <v>53</v>
      </c>
      <c r="C62" s="17">
        <v>140000</v>
      </c>
      <c r="D62" s="17"/>
      <c r="E62" s="17">
        <v>14600</v>
      </c>
      <c r="F62" s="18">
        <f t="shared" si="2"/>
        <v>10.428571428571429</v>
      </c>
    </row>
    <row r="63" spans="1:6" s="4" customFormat="1" ht="7.5" customHeight="1">
      <c r="A63" s="15" t="s">
        <v>21</v>
      </c>
      <c r="B63" s="16" t="s">
        <v>20</v>
      </c>
      <c r="C63" s="17">
        <v>0</v>
      </c>
      <c r="D63" s="17"/>
      <c r="E63" s="17">
        <v>0</v>
      </c>
      <c r="F63" s="18">
        <v>0</v>
      </c>
    </row>
    <row r="64" spans="1:6" s="4" customFormat="1" ht="12.75">
      <c r="A64" s="15" t="s">
        <v>84</v>
      </c>
      <c r="B64" s="16" t="s">
        <v>82</v>
      </c>
      <c r="C64" s="17">
        <v>54600</v>
      </c>
      <c r="D64" s="17"/>
      <c r="E64" s="17">
        <v>0</v>
      </c>
      <c r="F64" s="18">
        <f t="shared" si="2"/>
        <v>0</v>
      </c>
    </row>
    <row r="65" spans="1:6" s="4" customFormat="1" ht="19.5" customHeight="1">
      <c r="A65" s="15" t="s">
        <v>90</v>
      </c>
      <c r="B65" s="16" t="s">
        <v>89</v>
      </c>
      <c r="C65" s="17">
        <v>80000</v>
      </c>
      <c r="D65" s="17"/>
      <c r="E65" s="17">
        <v>0</v>
      </c>
      <c r="F65" s="18">
        <f t="shared" si="2"/>
        <v>0</v>
      </c>
    </row>
    <row r="66" spans="1:6" s="4" customFormat="1" ht="20.25" customHeight="1">
      <c r="A66" s="15" t="s">
        <v>85</v>
      </c>
      <c r="B66" s="16" t="s">
        <v>83</v>
      </c>
      <c r="C66" s="17">
        <v>5000</v>
      </c>
      <c r="D66" s="17"/>
      <c r="E66" s="17">
        <v>0</v>
      </c>
      <c r="F66" s="18">
        <f t="shared" si="2"/>
        <v>0</v>
      </c>
    </row>
    <row r="67" spans="1:6" s="4" customFormat="1" ht="13.5" customHeight="1">
      <c r="A67" s="31" t="s">
        <v>69</v>
      </c>
      <c r="B67" s="32" t="s">
        <v>71</v>
      </c>
      <c r="C67" s="33">
        <f>C68</f>
        <v>10000</v>
      </c>
      <c r="D67" s="33"/>
      <c r="E67" s="33">
        <f>E68</f>
        <v>6610.18</v>
      </c>
      <c r="F67" s="11">
        <f>E67/C67*100</f>
        <v>66.1018</v>
      </c>
    </row>
    <row r="68" spans="1:6" s="4" customFormat="1" ht="12.75" customHeight="1">
      <c r="A68" s="34" t="s">
        <v>70</v>
      </c>
      <c r="B68" s="35" t="s">
        <v>68</v>
      </c>
      <c r="C68" s="36">
        <f>C69</f>
        <v>10000</v>
      </c>
      <c r="D68" s="36"/>
      <c r="E68" s="36">
        <f>E69</f>
        <v>6610.18</v>
      </c>
      <c r="F68" s="11">
        <f>E68/C68*100</f>
        <v>66.1018</v>
      </c>
    </row>
    <row r="69" spans="1:6" s="4" customFormat="1" ht="13.5" customHeight="1">
      <c r="A69" s="15" t="s">
        <v>19</v>
      </c>
      <c r="B69" s="16" t="s">
        <v>18</v>
      </c>
      <c r="C69" s="17">
        <v>10000</v>
      </c>
      <c r="D69" s="17"/>
      <c r="E69" s="17">
        <v>6610.18</v>
      </c>
      <c r="F69" s="18">
        <f>E69/C69*100</f>
        <v>66.1018</v>
      </c>
    </row>
    <row r="70" spans="1:6" s="5" customFormat="1" ht="15" customHeight="1">
      <c r="A70" s="8" t="s">
        <v>45</v>
      </c>
      <c r="B70" s="9" t="s">
        <v>44</v>
      </c>
      <c r="C70" s="10">
        <f>C71+C74</f>
        <v>1055700</v>
      </c>
      <c r="D70" s="10">
        <f>D71+D74</f>
        <v>0</v>
      </c>
      <c r="E70" s="10">
        <f>E71+E74</f>
        <v>484316</v>
      </c>
      <c r="F70" s="11">
        <f>E70/C70*100</f>
        <v>45.8762906128635</v>
      </c>
    </row>
    <row r="71" spans="1:8" ht="14.25" customHeight="1">
      <c r="A71" s="12" t="s">
        <v>43</v>
      </c>
      <c r="B71" s="13" t="s">
        <v>42</v>
      </c>
      <c r="C71" s="14">
        <f>C73+C72</f>
        <v>1030000</v>
      </c>
      <c r="D71" s="14">
        <f>D73</f>
        <v>0</v>
      </c>
      <c r="E71" s="14">
        <f>E73+E72</f>
        <v>472334</v>
      </c>
      <c r="F71" s="11">
        <f>E71/C71*100</f>
        <v>45.857669902912626</v>
      </c>
      <c r="G71" s="2"/>
      <c r="H71" s="2"/>
    </row>
    <row r="72" spans="1:8" ht="9.75" customHeight="1">
      <c r="A72" s="15" t="s">
        <v>19</v>
      </c>
      <c r="B72" s="27" t="s">
        <v>18</v>
      </c>
      <c r="C72" s="28">
        <v>0</v>
      </c>
      <c r="D72" s="28"/>
      <c r="E72" s="28">
        <v>0</v>
      </c>
      <c r="F72" s="18">
        <v>0</v>
      </c>
      <c r="G72" s="2"/>
      <c r="H72" s="2"/>
    </row>
    <row r="73" spans="1:8" ht="20.25" customHeight="1">
      <c r="A73" s="15" t="s">
        <v>51</v>
      </c>
      <c r="B73" s="16" t="s">
        <v>50</v>
      </c>
      <c r="C73" s="17">
        <v>1030000</v>
      </c>
      <c r="D73" s="17"/>
      <c r="E73" s="17">
        <v>472334</v>
      </c>
      <c r="F73" s="18">
        <f aca="true" t="shared" si="3" ref="F73:F79">E73/C73*100</f>
        <v>45.857669902912626</v>
      </c>
      <c r="G73" s="2"/>
      <c r="H73" s="2"/>
    </row>
    <row r="74" spans="1:8" ht="15" customHeight="1">
      <c r="A74" s="12" t="s">
        <v>86</v>
      </c>
      <c r="B74" s="13" t="s">
        <v>87</v>
      </c>
      <c r="C74" s="14">
        <f>C75</f>
        <v>25700</v>
      </c>
      <c r="D74" s="14">
        <f>D75</f>
        <v>0</v>
      </c>
      <c r="E74" s="14">
        <f>E75</f>
        <v>11982</v>
      </c>
      <c r="F74" s="11">
        <f t="shared" si="3"/>
        <v>46.62256809338521</v>
      </c>
      <c r="G74" s="2"/>
      <c r="H74" s="2"/>
    </row>
    <row r="75" spans="1:6" s="4" customFormat="1" ht="22.5">
      <c r="A75" s="15" t="s">
        <v>51</v>
      </c>
      <c r="B75" s="16" t="s">
        <v>50</v>
      </c>
      <c r="C75" s="17">
        <v>25700</v>
      </c>
      <c r="D75" s="17">
        <v>0</v>
      </c>
      <c r="E75" s="17">
        <v>11982</v>
      </c>
      <c r="F75" s="18">
        <f t="shared" si="3"/>
        <v>46.62256809338521</v>
      </c>
    </row>
    <row r="76" spans="1:6" s="5" customFormat="1" ht="15.75" customHeight="1">
      <c r="A76" s="8" t="s">
        <v>58</v>
      </c>
      <c r="B76" s="9" t="s">
        <v>59</v>
      </c>
      <c r="C76" s="10">
        <f aca="true" t="shared" si="4" ref="C76:E77">C77</f>
        <v>5000</v>
      </c>
      <c r="D76" s="10">
        <f t="shared" si="4"/>
        <v>0</v>
      </c>
      <c r="E76" s="10">
        <f t="shared" si="4"/>
        <v>0</v>
      </c>
      <c r="F76" s="11">
        <f t="shared" si="3"/>
        <v>0</v>
      </c>
    </row>
    <row r="77" spans="1:8" ht="12.75" customHeight="1">
      <c r="A77" s="12" t="s">
        <v>60</v>
      </c>
      <c r="B77" s="13" t="s">
        <v>61</v>
      </c>
      <c r="C77" s="14">
        <f t="shared" si="4"/>
        <v>5000</v>
      </c>
      <c r="D77" s="14">
        <f t="shared" si="4"/>
        <v>0</v>
      </c>
      <c r="E77" s="14">
        <f t="shared" si="4"/>
        <v>0</v>
      </c>
      <c r="F77" s="11">
        <f t="shared" si="3"/>
        <v>0</v>
      </c>
      <c r="G77" s="2"/>
      <c r="H77" s="2"/>
    </row>
    <row r="78" spans="1:6" s="4" customFormat="1" ht="20.25" customHeight="1">
      <c r="A78" s="15" t="s">
        <v>85</v>
      </c>
      <c r="B78" s="16" t="s">
        <v>83</v>
      </c>
      <c r="C78" s="17">
        <v>5000</v>
      </c>
      <c r="D78" s="17"/>
      <c r="E78" s="17">
        <v>0</v>
      </c>
      <c r="F78" s="18">
        <f t="shared" si="3"/>
        <v>0</v>
      </c>
    </row>
    <row r="79" spans="1:6" ht="15.75">
      <c r="A79" s="6"/>
      <c r="B79" s="25" t="s">
        <v>3</v>
      </c>
      <c r="C79" s="26">
        <f>C76+C70+C49+C39+C32+C24+C5+C67</f>
        <v>12562334.48</v>
      </c>
      <c r="D79" s="26">
        <f>D76+D70+D49+D39+D32+D24+D5</f>
        <v>0</v>
      </c>
      <c r="E79" s="26">
        <f>E76+E70+E49+E39+E32+E24+E5+E67</f>
        <v>2102683.71</v>
      </c>
      <c r="F79" s="11">
        <f t="shared" si="3"/>
        <v>16.738001311361355</v>
      </c>
    </row>
    <row r="80" spans="1:6" ht="8.25" customHeight="1">
      <c r="A80" s="6"/>
      <c r="B80" s="6"/>
      <c r="C80" s="6"/>
      <c r="D80" s="6"/>
      <c r="E80" s="6"/>
      <c r="F80" s="6"/>
    </row>
    <row r="81" spans="1:6" ht="12.75" hidden="1">
      <c r="A81" s="6"/>
      <c r="B81" s="6"/>
      <c r="C81" s="6"/>
      <c r="D81" s="6"/>
      <c r="E81" s="6"/>
      <c r="F81" s="6"/>
    </row>
    <row r="82" spans="1:6" ht="5.25" customHeight="1" hidden="1">
      <c r="A82" s="6"/>
      <c r="B82" s="6"/>
      <c r="C82" s="6"/>
      <c r="D82" s="6"/>
      <c r="E82" s="6"/>
      <c r="F82" s="6"/>
    </row>
    <row r="83" spans="1:6" ht="15" customHeight="1">
      <c r="A83" s="6" t="s">
        <v>101</v>
      </c>
      <c r="B83" s="6"/>
      <c r="C83" s="6"/>
      <c r="D83" s="6"/>
      <c r="E83" s="6" t="s">
        <v>102</v>
      </c>
      <c r="F83" s="6"/>
    </row>
    <row r="84" spans="1:6" ht="13.5" customHeight="1">
      <c r="A84" s="6"/>
      <c r="B84" s="6"/>
      <c r="C84" s="6"/>
      <c r="D84" s="6"/>
      <c r="E84" s="6"/>
      <c r="F84" s="6"/>
    </row>
    <row r="85" spans="1:6" ht="12.75">
      <c r="A85" s="6" t="s">
        <v>99</v>
      </c>
      <c r="B85" s="6"/>
      <c r="C85" s="6"/>
      <c r="D85" s="6"/>
      <c r="E85" s="6" t="s">
        <v>88</v>
      </c>
      <c r="F85" s="6"/>
    </row>
    <row r="86" spans="1:6" ht="12.75">
      <c r="A86" s="6"/>
      <c r="B86" s="6"/>
      <c r="C86" s="6"/>
      <c r="D86" s="6"/>
      <c r="E86" s="6"/>
      <c r="F86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72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2020-05-07T05:31:27Z</cp:lastPrinted>
  <dcterms:created xsi:type="dcterms:W3CDTF">2005-01-31T11:17:35Z</dcterms:created>
  <dcterms:modified xsi:type="dcterms:W3CDTF">2020-06-03T13:55:18Z</dcterms:modified>
  <cp:category/>
  <cp:version/>
  <cp:contentType/>
  <cp:contentStatus/>
</cp:coreProperties>
</file>