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(1)'!$A$1:$F$84</definedName>
  </definedNames>
  <calcPr fullCalcOnLoad="1"/>
</workbook>
</file>

<file path=xl/sharedStrings.xml><?xml version="1.0" encoding="utf-8"?>
<sst xmlns="http://schemas.openxmlformats.org/spreadsheetml/2006/main" count="159" uniqueCount="101">
  <si>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</si>
  <si>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</si>
  <si>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</si>
  <si>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</si>
  <si>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</si>
  <si>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</si>
  <si>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</si>
  <si>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</si>
  <si>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</si>
  <si>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</si>
  <si>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</si>
  <si>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</si>
  <si>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</si>
  <si>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</si>
  <si>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</si>
  <si>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</si>
  <si>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</si>
  <si>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</si>
  <si>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</si>
  <si>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</si>
  <si>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</si>
  <si>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</si>
  <si>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</si>
  <si>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</si>
  <si>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</si>
  <si>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</si>
  <si>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</si>
  <si>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</si>
  <si>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</si>
  <si>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</si>
  <si>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</si>
  <si>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</si>
  <si>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</si>
  <si>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</si>
  <si>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</si>
  <si>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</si>
  <si>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</si>
  <si>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</si>
  <si>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</si>
  <si>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</si>
  <si>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</si>
  <si>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</si>
  <si>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</si>
  <si>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</si>
  <si>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</si>
  <si>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</si>
  <si>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</si>
  <si>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</si>
  <si>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</si>
  <si>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</si>
  <si>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</si>
  <si>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</si>
  <si>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</si>
  <si>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</si>
  <si>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</si>
  <si>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</si>
  <si>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</si>
  <si>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</si>
  <si>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</si>
  <si>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</si>
  <si>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</si>
  <si>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</si>
  <si>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</si>
  <si>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</si>
  <si>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</si>
  <si>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</si>
  <si>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</si>
  <si>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</si>
  <si>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</si>
  <si>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</si>
  <si>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</si>
  <si>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</si>
  <si>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</si>
  <si>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Начальник финансового отдела</t>
  </si>
  <si>
    <t>С.А. Иванова</t>
  </si>
  <si>
    <t>Исп. Ведущий специалист-эксперт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</si>
  <si>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</si>
  <si>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</si>
  <si>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</si>
  <si>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</si>
  <si>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</si>
  <si>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</si>
  <si>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</si>
  <si>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</si>
  <si>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</si>
  <si>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</si>
  <si>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</si>
  <si>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</si>
  <si>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</si>
  <si>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</si>
  <si>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</si>
  <si>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</si>
  <si>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</si>
  <si>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</si>
  <si>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</si>
  <si>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</si>
  <si>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</si>
  <si>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</si>
  <si>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296</t>
  </si>
  <si>
    <t>Иные выплаты текущего характера физическим лицам</t>
  </si>
  <si>
    <t>Исполнение бюджета по расходам по состоянию на 01.04.2020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</si>
</sst>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58">
      <selection activeCell="F55" sqref="F55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100</v>
      </c>
      <c r="B1" s="39"/>
      <c r="C1" s="39"/>
      <c r="D1" s="39"/>
      <c r="E1" s="39"/>
      <c r="F1" s="39"/>
    </row>
    <row r="2" spans="1:9" ht="15.75">
      <c r="A2" s="40" t="s">
        <v>47</v>
      </c>
      <c r="B2" s="40"/>
      <c r="C2" s="40"/>
      <c r="D2" s="40"/>
      <c r="E2" s="40"/>
      <c r="F2" s="40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C6+C21+C23+C19</f>
        <v>1221100</v>
      </c>
      <c r="D5" s="12">
        <f>D6+D21+D23</f>
        <v>0</v>
      </c>
      <c r="E5" s="12">
        <f>E6+E21+E23</f>
        <v>168354.34</v>
      </c>
      <c r="F5" s="13">
        <f aca="true" t="shared" si="0" ref="F5:F18">E5/C5*100</f>
        <v>13.787105069199901</v>
      </c>
    </row>
    <row r="6" spans="1:8" ht="33" customHeight="1">
      <c r="A6" s="14" t="s">
        <v>8</v>
      </c>
      <c r="B6" s="15" t="s">
        <v>7</v>
      </c>
      <c r="C6" s="16">
        <f>C7+C8+C9+C10+C11+C12+C13+C15+C16+C17+C18+C14</f>
        <v>1141400</v>
      </c>
      <c r="D6" s="16">
        <f>D7+D8+D9+D10+D11+D12+D13+D15+D16+D17+D18+D14</f>
        <v>0</v>
      </c>
      <c r="E6" s="16">
        <f>E7+E8+E9+E10+E11+E12+E13+E15+E16+E17+E18+E14</f>
        <v>165772.34</v>
      </c>
      <c r="F6" s="13">
        <f t="shared" si="0"/>
        <v>14.523597336604169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743800</v>
      </c>
      <c r="D7" s="19"/>
      <c r="E7" s="19">
        <v>127854.01</v>
      </c>
      <c r="F7" s="20">
        <f t="shared" si="0"/>
        <v>17.189299542887873</v>
      </c>
    </row>
    <row r="8" spans="1:6" s="4" customFormat="1" ht="12.75">
      <c r="A8" s="17" t="s">
        <v>13</v>
      </c>
      <c r="B8" s="18" t="s">
        <v>12</v>
      </c>
      <c r="C8" s="19">
        <v>225800</v>
      </c>
      <c r="D8" s="19"/>
      <c r="E8" s="19">
        <v>29432.33</v>
      </c>
      <c r="F8" s="20">
        <f t="shared" si="0"/>
        <v>13.034689991142606</v>
      </c>
    </row>
    <row r="9" spans="1:6" s="4" customFormat="1" ht="12.75">
      <c r="A9" s="17" t="s">
        <v>15</v>
      </c>
      <c r="B9" s="18" t="s">
        <v>14</v>
      </c>
      <c r="C9" s="19">
        <v>13001</v>
      </c>
      <c r="D9" s="19"/>
      <c r="E9" s="19">
        <v>3247.2</v>
      </c>
      <c r="F9" s="20">
        <f t="shared" si="0"/>
        <v>24.976540266133373</v>
      </c>
    </row>
    <row r="10" spans="1:6" s="4" customFormat="1" ht="8.25" customHeight="1">
      <c r="A10" s="17" t="s">
        <v>29</v>
      </c>
      <c r="B10" s="18" t="s">
        <v>28</v>
      </c>
      <c r="C10" s="19">
        <v>0</v>
      </c>
      <c r="D10" s="19"/>
      <c r="E10" s="19">
        <v>0</v>
      </c>
      <c r="F10" s="20">
        <v>0</v>
      </c>
    </row>
    <row r="11" spans="1:6" s="4" customFormat="1" ht="12.75">
      <c r="A11" s="17" t="s">
        <v>17</v>
      </c>
      <c r="B11" s="18" t="s">
        <v>16</v>
      </c>
      <c r="C11" s="19">
        <v>30600</v>
      </c>
      <c r="D11" s="19"/>
      <c r="E11" s="19">
        <v>5238.8</v>
      </c>
      <c r="F11" s="20">
        <f t="shared" si="0"/>
        <v>17.120261437908496</v>
      </c>
    </row>
    <row r="12" spans="1:6" s="4" customFormat="1" ht="12.75">
      <c r="A12" s="17" t="s">
        <v>19</v>
      </c>
      <c r="B12" s="18" t="s">
        <v>18</v>
      </c>
      <c r="C12" s="19">
        <v>15600</v>
      </c>
      <c r="D12" s="19"/>
      <c r="E12" s="19">
        <v>0</v>
      </c>
      <c r="F12" s="20">
        <f t="shared" si="0"/>
        <v>0</v>
      </c>
    </row>
    <row r="13" spans="1:6" s="4" customFormat="1" ht="8.25" customHeight="1">
      <c r="A13" s="17" t="s">
        <v>82</v>
      </c>
      <c r="B13" s="18" t="s">
        <v>81</v>
      </c>
      <c r="C13" s="19">
        <v>0</v>
      </c>
      <c r="D13" s="19"/>
      <c r="E13" s="19">
        <v>0</v>
      </c>
      <c r="F13" s="20">
        <v>0</v>
      </c>
    </row>
    <row r="14" spans="1:6" s="4" customFormat="1" ht="12.75">
      <c r="A14" s="17" t="s">
        <v>95</v>
      </c>
      <c r="B14" s="18" t="s">
        <v>94</v>
      </c>
      <c r="C14" s="19">
        <v>4000</v>
      </c>
      <c r="D14" s="19"/>
      <c r="E14" s="19">
        <v>0</v>
      </c>
      <c r="F14" s="20">
        <f t="shared" si="0"/>
        <v>0</v>
      </c>
    </row>
    <row r="15" spans="1:6" s="4" customFormat="1" ht="12.75">
      <c r="A15" s="17" t="s">
        <v>79</v>
      </c>
      <c r="B15" s="18" t="s">
        <v>77</v>
      </c>
      <c r="C15" s="19">
        <v>11400</v>
      </c>
      <c r="D15" s="19"/>
      <c r="E15" s="19">
        <v>0</v>
      </c>
      <c r="F15" s="20">
        <f t="shared" si="0"/>
        <v>0</v>
      </c>
    </row>
    <row r="16" spans="1:6" s="4" customFormat="1" ht="11.25" customHeight="1">
      <c r="A16" s="17" t="s">
        <v>63</v>
      </c>
      <c r="B16" s="18" t="s">
        <v>62</v>
      </c>
      <c r="C16" s="19">
        <v>45000</v>
      </c>
      <c r="D16" s="19"/>
      <c r="E16" s="19">
        <v>0</v>
      </c>
      <c r="F16" s="20">
        <v>0</v>
      </c>
    </row>
    <row r="17" spans="1:6" s="4" customFormat="1" ht="11.25" customHeight="1">
      <c r="A17" s="17" t="s">
        <v>80</v>
      </c>
      <c r="B17" s="18" t="s">
        <v>78</v>
      </c>
      <c r="C17" s="19">
        <v>40000</v>
      </c>
      <c r="D17" s="19"/>
      <c r="E17" s="19">
        <v>0</v>
      </c>
      <c r="F17" s="20">
        <f t="shared" si="0"/>
        <v>0</v>
      </c>
    </row>
    <row r="18" spans="1:6" s="4" customFormat="1" ht="12.75">
      <c r="A18" s="17" t="s">
        <v>89</v>
      </c>
      <c r="B18" s="18" t="s">
        <v>88</v>
      </c>
      <c r="C18" s="19">
        <v>12199</v>
      </c>
      <c r="D18" s="19"/>
      <c r="E18" s="19">
        <v>0</v>
      </c>
      <c r="F18" s="20">
        <f t="shared" si="0"/>
        <v>0</v>
      </c>
    </row>
    <row r="19" spans="1:8" ht="14.25" customHeight="1">
      <c r="A19" s="14" t="s">
        <v>96</v>
      </c>
      <c r="B19" s="15" t="s">
        <v>97</v>
      </c>
      <c r="C19" s="16">
        <f>C20</f>
        <v>55700</v>
      </c>
      <c r="D19" s="16">
        <f>D20</f>
        <v>0</v>
      </c>
      <c r="E19" s="16">
        <f>E20</f>
        <v>0</v>
      </c>
      <c r="F19" s="13">
        <f>E19/C19*100</f>
        <v>0</v>
      </c>
      <c r="G19" s="2"/>
      <c r="H19" s="2"/>
    </row>
    <row r="20" spans="1:6" s="4" customFormat="1" ht="11.25" customHeight="1">
      <c r="A20" s="17" t="s">
        <v>93</v>
      </c>
      <c r="B20" s="18" t="s">
        <v>92</v>
      </c>
      <c r="C20" s="19">
        <v>55700</v>
      </c>
      <c r="D20" s="19">
        <v>0</v>
      </c>
      <c r="E20" s="19">
        <v>0</v>
      </c>
      <c r="F20" s="20">
        <f>E20/C20*100</f>
        <v>0</v>
      </c>
    </row>
    <row r="21" spans="1:8" ht="12.75" customHeight="1">
      <c r="A21" s="14" t="s">
        <v>23</v>
      </c>
      <c r="B21" s="15" t="s">
        <v>22</v>
      </c>
      <c r="C21" s="16">
        <f>C22</f>
        <v>20000</v>
      </c>
      <c r="D21" s="16">
        <f>D22</f>
        <v>0</v>
      </c>
      <c r="E21" s="16">
        <f>E22</f>
        <v>0</v>
      </c>
      <c r="F21" s="13">
        <v>0</v>
      </c>
      <c r="G21" s="2"/>
      <c r="H21" s="2"/>
    </row>
    <row r="22" spans="1:6" s="4" customFormat="1" ht="10.5" customHeight="1">
      <c r="A22" s="17" t="s">
        <v>99</v>
      </c>
      <c r="B22" s="18" t="s">
        <v>98</v>
      </c>
      <c r="C22" s="19">
        <v>20000</v>
      </c>
      <c r="D22" s="19">
        <v>0</v>
      </c>
      <c r="E22" s="19">
        <v>0</v>
      </c>
      <c r="F22" s="20">
        <v>0</v>
      </c>
    </row>
    <row r="23" spans="1:8" ht="12.75" customHeight="1">
      <c r="A23" s="14" t="s">
        <v>50</v>
      </c>
      <c r="B23" s="15" t="s">
        <v>51</v>
      </c>
      <c r="C23" s="16">
        <f>C25+C24</f>
        <v>4000</v>
      </c>
      <c r="D23" s="16">
        <f>D25</f>
        <v>0</v>
      </c>
      <c r="E23" s="16">
        <f>E25</f>
        <v>2582</v>
      </c>
      <c r="F23" s="13">
        <f aca="true" t="shared" si="1" ref="F23:F33">E23/C23*100</f>
        <v>64.55</v>
      </c>
      <c r="G23" s="2"/>
      <c r="H23" s="2"/>
    </row>
    <row r="24" spans="1:6" s="4" customFormat="1" ht="12.75">
      <c r="A24" s="17" t="s">
        <v>89</v>
      </c>
      <c r="B24" s="18" t="s">
        <v>88</v>
      </c>
      <c r="C24" s="19">
        <v>1000</v>
      </c>
      <c r="D24" s="19"/>
      <c r="E24" s="19">
        <v>0</v>
      </c>
      <c r="F24" s="20">
        <f t="shared" si="1"/>
        <v>0</v>
      </c>
    </row>
    <row r="25" spans="1:6" s="4" customFormat="1" ht="10.5" customHeight="1">
      <c r="A25" s="17" t="s">
        <v>93</v>
      </c>
      <c r="B25" s="18" t="s">
        <v>92</v>
      </c>
      <c r="C25" s="19">
        <v>3000</v>
      </c>
      <c r="D25" s="19">
        <v>0</v>
      </c>
      <c r="E25" s="19">
        <v>2582</v>
      </c>
      <c r="F25" s="20">
        <f t="shared" si="1"/>
        <v>86.06666666666666</v>
      </c>
    </row>
    <row r="26" spans="1:6" s="5" customFormat="1" ht="13.5" customHeight="1">
      <c r="A26" s="10" t="s">
        <v>27</v>
      </c>
      <c r="B26" s="11" t="s">
        <v>26</v>
      </c>
      <c r="C26" s="12">
        <f>C27</f>
        <v>179200</v>
      </c>
      <c r="D26" s="12">
        <f>D27</f>
        <v>0</v>
      </c>
      <c r="E26" s="12">
        <f>E27</f>
        <v>35586.520000000004</v>
      </c>
      <c r="F26" s="13">
        <f t="shared" si="1"/>
        <v>19.85854910714286</v>
      </c>
    </row>
    <row r="27" spans="1:8" ht="14.25" customHeight="1">
      <c r="A27" s="14" t="s">
        <v>25</v>
      </c>
      <c r="B27" s="15" t="s">
        <v>24</v>
      </c>
      <c r="C27" s="16">
        <f>C28+C29+C30+C31+C32+C33</f>
        <v>179200</v>
      </c>
      <c r="D27" s="16">
        <f>D28+D29+D30+D31+D32+D33</f>
        <v>0</v>
      </c>
      <c r="E27" s="16">
        <f>E28+E29+E30+E31+E32+E33</f>
        <v>35586.520000000004</v>
      </c>
      <c r="F27" s="13">
        <f t="shared" si="1"/>
        <v>19.85854910714286</v>
      </c>
      <c r="G27" s="2"/>
      <c r="H27" s="2"/>
    </row>
    <row r="28" spans="1:6" s="4" customFormat="1" ht="12" customHeight="1">
      <c r="A28" s="17" t="s">
        <v>9</v>
      </c>
      <c r="B28" s="18" t="s">
        <v>6</v>
      </c>
      <c r="C28" s="19">
        <v>127365</v>
      </c>
      <c r="D28" s="19"/>
      <c r="E28" s="19">
        <v>28260</v>
      </c>
      <c r="F28" s="20">
        <f t="shared" si="1"/>
        <v>22.188199269815097</v>
      </c>
    </row>
    <row r="29" spans="1:6" s="4" customFormat="1" ht="12" customHeight="1">
      <c r="A29" s="17" t="s">
        <v>19</v>
      </c>
      <c r="B29" s="18" t="s">
        <v>18</v>
      </c>
      <c r="C29" s="19">
        <v>2700</v>
      </c>
      <c r="D29" s="19"/>
      <c r="E29" s="19">
        <v>0</v>
      </c>
      <c r="F29" s="20">
        <v>0</v>
      </c>
    </row>
    <row r="30" spans="1:6" s="4" customFormat="1" ht="12.75">
      <c r="A30" s="17" t="s">
        <v>13</v>
      </c>
      <c r="B30" s="18" t="s">
        <v>12</v>
      </c>
      <c r="C30" s="19">
        <v>38464</v>
      </c>
      <c r="D30" s="19"/>
      <c r="E30" s="19">
        <v>7326.52</v>
      </c>
      <c r="F30" s="20">
        <f t="shared" si="1"/>
        <v>19.047732945091514</v>
      </c>
    </row>
    <row r="31" spans="1:6" s="4" customFormat="1" ht="10.5" customHeight="1">
      <c r="A31" s="17" t="s">
        <v>17</v>
      </c>
      <c r="B31" s="18" t="s">
        <v>16</v>
      </c>
      <c r="C31" s="19">
        <v>0</v>
      </c>
      <c r="D31" s="19"/>
      <c r="E31" s="19">
        <v>0</v>
      </c>
      <c r="F31" s="20">
        <v>0</v>
      </c>
    </row>
    <row r="32" spans="1:6" s="4" customFormat="1" ht="7.5" customHeight="1">
      <c r="A32" s="17" t="s">
        <v>63</v>
      </c>
      <c r="B32" s="18" t="s">
        <v>62</v>
      </c>
      <c r="C32" s="19">
        <v>0</v>
      </c>
      <c r="D32" s="19"/>
      <c r="E32" s="19">
        <v>0</v>
      </c>
      <c r="F32" s="20">
        <v>0</v>
      </c>
    </row>
    <row r="33" spans="1:6" s="4" customFormat="1" ht="10.5" customHeight="1">
      <c r="A33" s="17" t="s">
        <v>89</v>
      </c>
      <c r="B33" s="18" t="s">
        <v>88</v>
      </c>
      <c r="C33" s="19">
        <v>10671</v>
      </c>
      <c r="D33" s="19"/>
      <c r="E33" s="19">
        <v>0</v>
      </c>
      <c r="F33" s="20">
        <f t="shared" si="1"/>
        <v>0</v>
      </c>
    </row>
    <row r="34" spans="1:6" s="5" customFormat="1" ht="22.5" customHeight="1">
      <c r="A34" s="10" t="s">
        <v>33</v>
      </c>
      <c r="B34" s="11" t="s">
        <v>32</v>
      </c>
      <c r="C34" s="12">
        <f>C35</f>
        <v>284300</v>
      </c>
      <c r="D34" s="12">
        <f>D35</f>
        <v>0</v>
      </c>
      <c r="E34" s="12">
        <f>E35</f>
        <v>4600</v>
      </c>
      <c r="F34" s="13">
        <f aca="true" t="shared" si="2" ref="F34:F44">E34/C34*100</f>
        <v>1.618009145269082</v>
      </c>
    </row>
    <row r="35" spans="1:8" ht="14.25" customHeight="1">
      <c r="A35" s="14" t="s">
        <v>31</v>
      </c>
      <c r="B35" s="15" t="s">
        <v>30</v>
      </c>
      <c r="C35" s="16">
        <f>C36+C37+C38+C39</f>
        <v>284300</v>
      </c>
      <c r="D35" s="16">
        <f>D36+D37+D38+D39</f>
        <v>0</v>
      </c>
      <c r="E35" s="16">
        <f>E36+E37+E38+E39</f>
        <v>4600</v>
      </c>
      <c r="F35" s="13">
        <f t="shared" si="2"/>
        <v>1.618009145269082</v>
      </c>
      <c r="G35" s="2"/>
      <c r="H35" s="2"/>
    </row>
    <row r="36" spans="1:6" s="4" customFormat="1" ht="12.75">
      <c r="A36" s="17" t="s">
        <v>9</v>
      </c>
      <c r="B36" s="18" t="s">
        <v>6</v>
      </c>
      <c r="C36" s="19">
        <v>209908</v>
      </c>
      <c r="D36" s="19"/>
      <c r="E36" s="19">
        <v>0</v>
      </c>
      <c r="F36" s="20">
        <f t="shared" si="2"/>
        <v>0</v>
      </c>
    </row>
    <row r="37" spans="1:6" s="4" customFormat="1" ht="12.75">
      <c r="A37" s="17" t="s">
        <v>13</v>
      </c>
      <c r="B37" s="18" t="s">
        <v>12</v>
      </c>
      <c r="C37" s="19">
        <v>63392</v>
      </c>
      <c r="D37" s="19"/>
      <c r="E37" s="19">
        <v>0</v>
      </c>
      <c r="F37" s="20">
        <f t="shared" si="2"/>
        <v>0</v>
      </c>
    </row>
    <row r="38" spans="1:6" s="4" customFormat="1" ht="12.75" customHeight="1">
      <c r="A38" s="17" t="s">
        <v>79</v>
      </c>
      <c r="B38" s="18" t="s">
        <v>77</v>
      </c>
      <c r="C38" s="19">
        <v>6000</v>
      </c>
      <c r="D38" s="19"/>
      <c r="E38" s="19">
        <v>4600</v>
      </c>
      <c r="F38" s="20">
        <f t="shared" si="2"/>
        <v>76.66666666666667</v>
      </c>
    </row>
    <row r="39" spans="1:6" s="4" customFormat="1" ht="13.5" customHeight="1">
      <c r="A39" s="17" t="s">
        <v>89</v>
      </c>
      <c r="B39" s="18" t="s">
        <v>88</v>
      </c>
      <c r="C39" s="19">
        <v>5000</v>
      </c>
      <c r="D39" s="19"/>
      <c r="E39" s="19">
        <v>0</v>
      </c>
      <c r="F39" s="20">
        <f>E39/C39*100</f>
        <v>0</v>
      </c>
    </row>
    <row r="40" spans="1:6" s="5" customFormat="1" ht="14.25" customHeight="1">
      <c r="A40" s="10" t="s">
        <v>35</v>
      </c>
      <c r="B40" s="11" t="s">
        <v>34</v>
      </c>
      <c r="C40" s="12">
        <f>C41+C43+C46</f>
        <v>1519514</v>
      </c>
      <c r="D40" s="12">
        <f>D41+D43+D46</f>
        <v>293800</v>
      </c>
      <c r="E40" s="12">
        <f>E41+E43+E46</f>
        <v>56585</v>
      </c>
      <c r="F40" s="13">
        <f t="shared" si="2"/>
        <v>3.7238880326209562</v>
      </c>
    </row>
    <row r="41" spans="1:6" s="5" customFormat="1" ht="15" customHeight="1">
      <c r="A41" s="21" t="s">
        <v>54</v>
      </c>
      <c r="B41" s="36" t="s">
        <v>55</v>
      </c>
      <c r="C41" s="22">
        <f>C42</f>
        <v>4414</v>
      </c>
      <c r="D41" s="22">
        <f>D42</f>
        <v>293800</v>
      </c>
      <c r="E41" s="22">
        <f>E42</f>
        <v>0</v>
      </c>
      <c r="F41" s="13">
        <v>0</v>
      </c>
    </row>
    <row r="42" spans="1:6" s="5" customFormat="1" ht="13.5" customHeight="1">
      <c r="A42" s="17" t="s">
        <v>19</v>
      </c>
      <c r="B42" s="23" t="s">
        <v>18</v>
      </c>
      <c r="C42" s="24">
        <v>4414</v>
      </c>
      <c r="D42" s="24">
        <v>293800</v>
      </c>
      <c r="E42" s="24">
        <v>0</v>
      </c>
      <c r="F42" s="20">
        <v>0</v>
      </c>
    </row>
    <row r="43" spans="1:6" s="5" customFormat="1" ht="14.25" customHeight="1">
      <c r="A43" s="21" t="s">
        <v>45</v>
      </c>
      <c r="B43" s="36" t="s">
        <v>46</v>
      </c>
      <c r="C43" s="22">
        <f>C44+C45</f>
        <v>1440700</v>
      </c>
      <c r="D43" s="22">
        <f>D44+D45</f>
        <v>0</v>
      </c>
      <c r="E43" s="22">
        <f>E44+E45</f>
        <v>55000</v>
      </c>
      <c r="F43" s="13">
        <f t="shared" si="2"/>
        <v>3.8175886721732493</v>
      </c>
    </row>
    <row r="44" spans="1:6" s="5" customFormat="1" ht="13.5" customHeight="1">
      <c r="A44" s="17" t="s">
        <v>17</v>
      </c>
      <c r="B44" s="23" t="s">
        <v>16</v>
      </c>
      <c r="C44" s="24">
        <v>1440700</v>
      </c>
      <c r="D44" s="24"/>
      <c r="E44" s="24">
        <v>55000</v>
      </c>
      <c r="F44" s="20">
        <f t="shared" si="2"/>
        <v>3.8175886721732493</v>
      </c>
    </row>
    <row r="45" spans="1:6" s="4" customFormat="1" ht="9" customHeight="1">
      <c r="A45" s="17" t="s">
        <v>19</v>
      </c>
      <c r="B45" s="18" t="s">
        <v>18</v>
      </c>
      <c r="C45" s="19">
        <v>0</v>
      </c>
      <c r="D45" s="19"/>
      <c r="E45" s="19">
        <v>0</v>
      </c>
      <c r="F45" s="20">
        <v>0</v>
      </c>
    </row>
    <row r="46" spans="1:6" s="4" customFormat="1" ht="15.75" customHeight="1">
      <c r="A46" s="21" t="s">
        <v>87</v>
      </c>
      <c r="B46" s="36" t="s">
        <v>64</v>
      </c>
      <c r="C46" s="22">
        <f>C47+C48</f>
        <v>74400</v>
      </c>
      <c r="D46" s="22">
        <f>D47+D48</f>
        <v>0</v>
      </c>
      <c r="E46" s="22">
        <f>E47+E48</f>
        <v>1585</v>
      </c>
      <c r="F46" s="13">
        <f aca="true" t="shared" si="3" ref="F46:F55">E46/C46*100</f>
        <v>2.1303763440860215</v>
      </c>
    </row>
    <row r="47" spans="1:6" s="4" customFormat="1" ht="12.75">
      <c r="A47" s="17" t="s">
        <v>19</v>
      </c>
      <c r="B47" s="18" t="s">
        <v>18</v>
      </c>
      <c r="C47" s="19">
        <v>69700</v>
      </c>
      <c r="D47" s="19"/>
      <c r="E47" s="19">
        <v>0</v>
      </c>
      <c r="F47" s="20">
        <f t="shared" si="3"/>
        <v>0</v>
      </c>
    </row>
    <row r="48" spans="1:6" s="4" customFormat="1" ht="12.75">
      <c r="A48" s="17" t="s">
        <v>79</v>
      </c>
      <c r="B48" s="18" t="s">
        <v>77</v>
      </c>
      <c r="C48" s="19">
        <v>4700</v>
      </c>
      <c r="D48" s="19"/>
      <c r="E48" s="19">
        <v>1585</v>
      </c>
      <c r="F48" s="20">
        <f t="shared" si="3"/>
        <v>33.72340425531915</v>
      </c>
    </row>
    <row r="49" spans="1:6" s="5" customFormat="1" ht="18.75">
      <c r="A49" s="10" t="s">
        <v>39</v>
      </c>
      <c r="B49" s="11" t="s">
        <v>38</v>
      </c>
      <c r="C49" s="12">
        <f>C55+C50+C52</f>
        <v>3214895.7</v>
      </c>
      <c r="D49" s="12">
        <f>D55+D50+D52</f>
        <v>0</v>
      </c>
      <c r="E49" s="12">
        <f>E55+E50+E52</f>
        <v>14917.8</v>
      </c>
      <c r="F49" s="13">
        <f t="shared" si="3"/>
        <v>0.46402127446933966</v>
      </c>
    </row>
    <row r="50" spans="1:6" s="5" customFormat="1" ht="18">
      <c r="A50" s="14" t="s">
        <v>66</v>
      </c>
      <c r="B50" s="15" t="s">
        <v>65</v>
      </c>
      <c r="C50" s="16">
        <f>C51</f>
        <v>7000</v>
      </c>
      <c r="D50" s="16">
        <f>D51</f>
        <v>0</v>
      </c>
      <c r="E50" s="16">
        <f>E51</f>
        <v>609.15</v>
      </c>
      <c r="F50" s="13">
        <f t="shared" si="3"/>
        <v>8.702142857142857</v>
      </c>
    </row>
    <row r="51" spans="1:6" s="5" customFormat="1" ht="14.25" customHeight="1">
      <c r="A51" s="17" t="s">
        <v>17</v>
      </c>
      <c r="B51" s="18" t="s">
        <v>16</v>
      </c>
      <c r="C51" s="19">
        <v>7000</v>
      </c>
      <c r="D51" s="19"/>
      <c r="E51" s="19">
        <v>609.15</v>
      </c>
      <c r="F51" s="20">
        <f t="shared" si="3"/>
        <v>8.702142857142857</v>
      </c>
    </row>
    <row r="52" spans="1:8" ht="14.25" customHeight="1">
      <c r="A52" s="37" t="s">
        <v>91</v>
      </c>
      <c r="B52" s="15" t="s">
        <v>90</v>
      </c>
      <c r="C52" s="16">
        <f>C53+C54</f>
        <v>5000</v>
      </c>
      <c r="D52" s="16">
        <f>D53+D54</f>
        <v>0</v>
      </c>
      <c r="E52" s="16">
        <f>E53+E54</f>
        <v>1952</v>
      </c>
      <c r="F52" s="13">
        <v>0</v>
      </c>
      <c r="G52" s="2"/>
      <c r="H52" s="2"/>
    </row>
    <row r="53" spans="1:8" ht="6.75" customHeight="1">
      <c r="A53" s="17" t="s">
        <v>17</v>
      </c>
      <c r="B53" s="25" t="s">
        <v>16</v>
      </c>
      <c r="C53" s="26">
        <v>0</v>
      </c>
      <c r="D53" s="26"/>
      <c r="E53" s="26">
        <v>0</v>
      </c>
      <c r="F53" s="20">
        <v>0</v>
      </c>
      <c r="G53" s="2"/>
      <c r="H53" s="2"/>
    </row>
    <row r="54" spans="1:6" s="4" customFormat="1" ht="13.5" customHeight="1">
      <c r="A54" s="17" t="s">
        <v>79</v>
      </c>
      <c r="B54" s="18" t="s">
        <v>77</v>
      </c>
      <c r="C54" s="19">
        <v>5000</v>
      </c>
      <c r="D54" s="19"/>
      <c r="E54" s="19">
        <v>1952</v>
      </c>
      <c r="F54" s="20">
        <f>E54/C54*100</f>
        <v>39.04</v>
      </c>
    </row>
    <row r="55" spans="1:8" ht="15.75">
      <c r="A55" s="14" t="s">
        <v>37</v>
      </c>
      <c r="B55" s="15" t="s">
        <v>36</v>
      </c>
      <c r="C55" s="16">
        <f>C59+C57+C58+C60+C63+C61+C56+C62</f>
        <v>3202895.7</v>
      </c>
      <c r="D55" s="34">
        <f>D59+D57+D58+D60+D63+D61+D56+D62</f>
        <v>0</v>
      </c>
      <c r="E55" s="34">
        <f>E59+E57+E58+E60+E63+E61+E56+E62</f>
        <v>12356.65</v>
      </c>
      <c r="F55" s="13">
        <f t="shared" si="3"/>
        <v>0.3857962031045844</v>
      </c>
      <c r="G55" s="2"/>
      <c r="H55" s="2"/>
    </row>
    <row r="56" spans="1:8" ht="8.25" customHeight="1">
      <c r="A56" s="31" t="s">
        <v>72</v>
      </c>
      <c r="B56" s="25" t="s">
        <v>71</v>
      </c>
      <c r="C56" s="26">
        <v>0</v>
      </c>
      <c r="D56" s="26"/>
      <c r="E56" s="26">
        <v>0</v>
      </c>
      <c r="F56" s="20">
        <v>0</v>
      </c>
      <c r="G56" s="2"/>
      <c r="H56" s="2"/>
    </row>
    <row r="57" spans="1:8" ht="12.75">
      <c r="A57" s="17" t="s">
        <v>29</v>
      </c>
      <c r="B57" s="18" t="s">
        <v>28</v>
      </c>
      <c r="C57" s="19">
        <v>55000</v>
      </c>
      <c r="D57" s="19"/>
      <c r="E57" s="19">
        <v>6702.65</v>
      </c>
      <c r="F57" s="20">
        <f aca="true" t="shared" si="4" ref="F57:F63">E57/C57*100</f>
        <v>12.186636363636364</v>
      </c>
      <c r="G57" s="2"/>
      <c r="H57" s="2"/>
    </row>
    <row r="58" spans="1:8" ht="12.75">
      <c r="A58" s="17" t="s">
        <v>17</v>
      </c>
      <c r="B58" s="23" t="s">
        <v>16</v>
      </c>
      <c r="C58" s="24">
        <v>3096695.7</v>
      </c>
      <c r="D58" s="24"/>
      <c r="E58" s="24">
        <v>0</v>
      </c>
      <c r="F58" s="20">
        <f t="shared" si="4"/>
        <v>0</v>
      </c>
      <c r="G58" s="2"/>
      <c r="H58" s="2"/>
    </row>
    <row r="59" spans="1:6" s="4" customFormat="1" ht="9" customHeight="1">
      <c r="A59" s="17" t="s">
        <v>19</v>
      </c>
      <c r="B59" s="18" t="s">
        <v>18</v>
      </c>
      <c r="C59" s="19">
        <v>0</v>
      </c>
      <c r="D59" s="19"/>
      <c r="E59" s="19">
        <v>0</v>
      </c>
      <c r="F59" s="20">
        <v>0</v>
      </c>
    </row>
    <row r="60" spans="1:6" s="4" customFormat="1" ht="9" customHeight="1">
      <c r="A60" s="17" t="s">
        <v>63</v>
      </c>
      <c r="B60" s="18" t="s">
        <v>62</v>
      </c>
      <c r="C60" s="19">
        <v>0</v>
      </c>
      <c r="D60" s="19"/>
      <c r="E60" s="19">
        <v>0</v>
      </c>
      <c r="F60" s="20">
        <v>0</v>
      </c>
    </row>
    <row r="61" spans="1:6" s="4" customFormat="1" ht="11.25" customHeight="1">
      <c r="A61" s="17" t="s">
        <v>85</v>
      </c>
      <c r="B61" s="18" t="s">
        <v>83</v>
      </c>
      <c r="C61" s="19">
        <v>41000</v>
      </c>
      <c r="D61" s="19"/>
      <c r="E61" s="19">
        <v>0</v>
      </c>
      <c r="F61" s="20">
        <f t="shared" si="4"/>
        <v>0</v>
      </c>
    </row>
    <row r="62" spans="1:6" s="4" customFormat="1" ht="11.25" customHeight="1">
      <c r="A62" s="17" t="s">
        <v>89</v>
      </c>
      <c r="B62" s="18" t="s">
        <v>88</v>
      </c>
      <c r="C62" s="19">
        <v>7200</v>
      </c>
      <c r="D62" s="19"/>
      <c r="E62" s="19">
        <v>5654</v>
      </c>
      <c r="F62" s="20">
        <f t="shared" si="4"/>
        <v>78.52777777777777</v>
      </c>
    </row>
    <row r="63" spans="1:6" s="4" customFormat="1" ht="20.25" customHeight="1">
      <c r="A63" s="17" t="s">
        <v>86</v>
      </c>
      <c r="B63" s="18" t="s">
        <v>84</v>
      </c>
      <c r="C63" s="19">
        <v>3000</v>
      </c>
      <c r="D63" s="19"/>
      <c r="E63" s="19">
        <v>0</v>
      </c>
      <c r="F63" s="20">
        <f t="shared" si="4"/>
        <v>0</v>
      </c>
    </row>
    <row r="64" spans="1:6" s="4" customFormat="1" ht="9" customHeight="1">
      <c r="A64" s="29" t="s">
        <v>68</v>
      </c>
      <c r="B64" s="38" t="s">
        <v>67</v>
      </c>
      <c r="C64" s="30">
        <f>C65</f>
        <v>0</v>
      </c>
      <c r="D64" s="30"/>
      <c r="E64" s="30">
        <f>E65</f>
        <v>0</v>
      </c>
      <c r="F64" s="13">
        <v>0</v>
      </c>
    </row>
    <row r="65" spans="1:6" s="4" customFormat="1" ht="9.75" customHeight="1">
      <c r="A65" s="32" t="s">
        <v>70</v>
      </c>
      <c r="B65" s="33" t="s">
        <v>69</v>
      </c>
      <c r="C65" s="34">
        <f>C66</f>
        <v>0</v>
      </c>
      <c r="D65" s="34"/>
      <c r="E65" s="34">
        <f>E66</f>
        <v>0</v>
      </c>
      <c r="F65" s="13">
        <v>0</v>
      </c>
    </row>
    <row r="66" spans="1:6" s="4" customFormat="1" ht="8.25" customHeight="1">
      <c r="A66" s="17" t="s">
        <v>19</v>
      </c>
      <c r="B66" s="18" t="s">
        <v>18</v>
      </c>
      <c r="C66" s="19">
        <v>0</v>
      </c>
      <c r="D66" s="19"/>
      <c r="E66" s="19">
        <v>0</v>
      </c>
      <c r="F66" s="35">
        <v>0</v>
      </c>
    </row>
    <row r="67" spans="1:6" s="5" customFormat="1" ht="15" customHeight="1">
      <c r="A67" s="10" t="s">
        <v>43</v>
      </c>
      <c r="B67" s="11" t="s">
        <v>42</v>
      </c>
      <c r="C67" s="12">
        <f>C68+C72</f>
        <v>1174100</v>
      </c>
      <c r="D67" s="12">
        <f>D68+D72</f>
        <v>0</v>
      </c>
      <c r="E67" s="12">
        <f>E68+E72</f>
        <v>244663</v>
      </c>
      <c r="F67" s="13">
        <f>E67/C67*100</f>
        <v>20.83834426369134</v>
      </c>
    </row>
    <row r="68" spans="1:8" ht="14.25" customHeight="1">
      <c r="A68" s="14" t="s">
        <v>41</v>
      </c>
      <c r="B68" s="15" t="s">
        <v>40</v>
      </c>
      <c r="C68" s="16">
        <f>C69+C70+C71</f>
        <v>1122700</v>
      </c>
      <c r="D68" s="16">
        <f>D69+D70+D71</f>
        <v>0</v>
      </c>
      <c r="E68" s="16">
        <f>E69+E70+E71</f>
        <v>233963</v>
      </c>
      <c r="F68" s="13">
        <f>E68/C68*100</f>
        <v>20.839315934800034</v>
      </c>
      <c r="G68" s="2"/>
      <c r="H68" s="2"/>
    </row>
    <row r="69" spans="1:8" s="7" customFormat="1" ht="6" customHeight="1">
      <c r="A69" s="17" t="s">
        <v>29</v>
      </c>
      <c r="B69" s="25" t="s">
        <v>28</v>
      </c>
      <c r="C69" s="26">
        <v>0</v>
      </c>
      <c r="D69" s="26"/>
      <c r="E69" s="26">
        <v>0</v>
      </c>
      <c r="F69" s="20">
        <v>0</v>
      </c>
      <c r="G69" s="6"/>
      <c r="H69" s="6"/>
    </row>
    <row r="70" spans="1:6" s="4" customFormat="1" ht="12" customHeight="1">
      <c r="A70" s="17" t="s">
        <v>49</v>
      </c>
      <c r="B70" s="18" t="s">
        <v>48</v>
      </c>
      <c r="C70" s="19">
        <v>1122700</v>
      </c>
      <c r="D70" s="19"/>
      <c r="E70" s="19">
        <v>233963</v>
      </c>
      <c r="F70" s="20">
        <f>E70/C70*100</f>
        <v>20.839315934800034</v>
      </c>
    </row>
    <row r="71" spans="1:6" s="4" customFormat="1" ht="6" customHeight="1">
      <c r="A71" s="17" t="s">
        <v>21</v>
      </c>
      <c r="B71" s="18" t="s">
        <v>20</v>
      </c>
      <c r="C71" s="19">
        <v>0</v>
      </c>
      <c r="D71" s="19"/>
      <c r="E71" s="19">
        <v>0</v>
      </c>
      <c r="F71" s="20">
        <v>0</v>
      </c>
    </row>
    <row r="72" spans="1:8" ht="14.25" customHeight="1">
      <c r="A72" s="14" t="s">
        <v>56</v>
      </c>
      <c r="B72" s="15" t="s">
        <v>57</v>
      </c>
      <c r="C72" s="16">
        <f>C73</f>
        <v>51400</v>
      </c>
      <c r="D72" s="16">
        <f>D73</f>
        <v>0</v>
      </c>
      <c r="E72" s="16">
        <f>E73</f>
        <v>10700</v>
      </c>
      <c r="F72" s="13">
        <f>E72/C72*100</f>
        <v>20.817120622568094</v>
      </c>
      <c r="G72" s="2"/>
      <c r="H72" s="2"/>
    </row>
    <row r="73" spans="1:6" s="4" customFormat="1" ht="11.25" customHeight="1">
      <c r="A73" s="17" t="s">
        <v>49</v>
      </c>
      <c r="B73" s="18" t="s">
        <v>48</v>
      </c>
      <c r="C73" s="19">
        <v>51400</v>
      </c>
      <c r="D73" s="19">
        <v>0</v>
      </c>
      <c r="E73" s="19">
        <v>10700</v>
      </c>
      <c r="F73" s="20">
        <f>E73/C73*100</f>
        <v>20.817120622568094</v>
      </c>
    </row>
    <row r="74" spans="1:6" s="4" customFormat="1" ht="9" customHeight="1">
      <c r="A74" s="17" t="s">
        <v>52</v>
      </c>
      <c r="B74" s="18" t="s">
        <v>53</v>
      </c>
      <c r="C74" s="19">
        <v>0</v>
      </c>
      <c r="D74" s="19"/>
      <c r="E74" s="19">
        <v>0</v>
      </c>
      <c r="F74" s="20">
        <v>0</v>
      </c>
    </row>
    <row r="75" spans="1:6" s="5" customFormat="1" ht="9.75" customHeight="1">
      <c r="A75" s="10" t="s">
        <v>58</v>
      </c>
      <c r="B75" s="11" t="s">
        <v>59</v>
      </c>
      <c r="C75" s="12">
        <f aca="true" t="shared" si="5" ref="C75:E76">C76</f>
        <v>0</v>
      </c>
      <c r="D75" s="12">
        <f t="shared" si="5"/>
        <v>0</v>
      </c>
      <c r="E75" s="12">
        <f t="shared" si="5"/>
        <v>0</v>
      </c>
      <c r="F75" s="13">
        <v>0</v>
      </c>
    </row>
    <row r="76" spans="1:8" ht="8.25" customHeight="1">
      <c r="A76" s="14" t="s">
        <v>60</v>
      </c>
      <c r="B76" s="15" t="s">
        <v>61</v>
      </c>
      <c r="C76" s="16">
        <f t="shared" si="5"/>
        <v>0</v>
      </c>
      <c r="D76" s="16">
        <f t="shared" si="5"/>
        <v>0</v>
      </c>
      <c r="E76" s="16">
        <f t="shared" si="5"/>
        <v>0</v>
      </c>
      <c r="F76" s="13">
        <v>0</v>
      </c>
      <c r="G76" s="2"/>
      <c r="H76" s="2"/>
    </row>
    <row r="77" spans="1:6" s="4" customFormat="1" ht="9" customHeight="1">
      <c r="A77" s="17" t="s">
        <v>21</v>
      </c>
      <c r="B77" s="18" t="s">
        <v>20</v>
      </c>
      <c r="C77" s="19">
        <v>0</v>
      </c>
      <c r="D77" s="19"/>
      <c r="E77" s="19">
        <v>0</v>
      </c>
      <c r="F77" s="20">
        <v>0</v>
      </c>
    </row>
    <row r="78" spans="1:6" ht="15.75">
      <c r="A78" s="8"/>
      <c r="B78" s="27" t="s">
        <v>3</v>
      </c>
      <c r="C78" s="28">
        <f>C75+C67+C49+C40+C34+C26+C5+C64</f>
        <v>7593109.7</v>
      </c>
      <c r="D78" s="28">
        <f>D75+D67+D49+D40+D34+D26+D5+D64</f>
        <v>293800</v>
      </c>
      <c r="E78" s="28">
        <f>E75+E67+E49+E40+E34+E26+E5+E64</f>
        <v>524706.66</v>
      </c>
      <c r="F78" s="13">
        <f>E78/C78*100</f>
        <v>6.910300005279788</v>
      </c>
    </row>
    <row r="79" spans="1:6" ht="9.75" customHeight="1">
      <c r="A79" s="8"/>
      <c r="B79" s="8"/>
      <c r="C79" s="8"/>
      <c r="D79" s="8"/>
      <c r="E79" s="8"/>
      <c r="F79" s="8"/>
    </row>
    <row r="80" spans="1:6" ht="12.75" hidden="1">
      <c r="A80" s="8"/>
      <c r="B80" s="8"/>
      <c r="C80" s="8"/>
      <c r="D80" s="8"/>
      <c r="E80" s="8"/>
      <c r="F80" s="8"/>
    </row>
    <row r="81" spans="1:6" ht="7.5" customHeight="1" hidden="1">
      <c r="A81" s="8"/>
      <c r="B81" s="8"/>
      <c r="C81" s="8"/>
      <c r="D81" s="8"/>
      <c r="E81" s="8"/>
      <c r="F81" s="8"/>
    </row>
    <row r="82" spans="1:6" ht="12" customHeight="1">
      <c r="A82" s="8" t="s">
        <v>73</v>
      </c>
      <c r="B82" s="8"/>
      <c r="C82" s="8"/>
      <c r="D82" s="8"/>
      <c r="E82" s="8" t="s">
        <v>74</v>
      </c>
      <c r="F82" s="8"/>
    </row>
    <row r="83" spans="1:6" ht="8.25" customHeight="1">
      <c r="A83" s="8"/>
      <c r="B83" s="8"/>
      <c r="C83" s="8"/>
      <c r="D83" s="8"/>
      <c r="E83" s="8"/>
      <c r="F83" s="8"/>
    </row>
    <row r="84" spans="1:6" ht="12.75">
      <c r="A84" s="8" t="s">
        <v>75</v>
      </c>
      <c r="B84" s="8"/>
      <c r="C84" s="8"/>
      <c r="D84" s="8"/>
      <c r="E84" s="8" t="s">
        <v>76</v>
      </c>
      <c r="F84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82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2020-04-01T11:51:19Z</cp:lastPrinted>
  <dcterms:created xsi:type="dcterms:W3CDTF">2005-01-31T11:17:35Z</dcterms:created>
  <dcterms:modified xsi:type="dcterms:W3CDTF">2020-04-01T11:52:10Z</dcterms:modified>
  <cp:category/>
  <cp:version/>
  <cp:contentType/>
  <cp:contentStatus/>
</cp:coreProperties>
</file>