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<sst xmlns="http://schemas.openxmlformats.org/spreadsheetml/2006/main" count="80" uniqueCount="80">
  <si>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</si>
  <si>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</si>
  <si>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</si>
  <si>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</si>
  <si>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</si>
  <si>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</si>
  <si>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</si>
  <si>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</si>
  <si>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</si>
  <si>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</si>
  <si>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</si>
  <si>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</si>
  <si>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</si>
  <si>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</si>
  <si>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</si>
  <si>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</si>
  <si>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</si>
  <si>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</si>
  <si>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</si>
  <si>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</si>
  <si>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</si>
  <si>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</si>
  <si>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</si>
  <si>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</si>
  <si>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</si>
  <si>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</si>
  <si>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</si>
  <si>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</si>
  <si>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</si>
  <si>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</si>
  <si>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</si>
  <si>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(18210102030011000110) Налог на доходы физических лиц с доходов, полученных физическими лицами,не являющимися налоговыми резидентами Российской Федерации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</si>
  <si>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</si>
  <si>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</si>
  <si>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</si>
  <si>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</si>
  <si>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</si>
  <si>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</si>
  <si>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</si>
  <si>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</si>
  <si>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</si>
  <si>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</si>
  <si>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</si>
  <si>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</si>
  <si>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(18210102010014000110)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</si>
  <si>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</si>
  <si>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</si>
  <si>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</si>
  <si>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</si>
  <si>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Большешигаевского сельского поселения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</si>
  <si>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</si>
  <si>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</si>
  <si>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</si>
  <si>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(18210503010012100110 Единый сельскохозяйственный налог (пени)</t>
  </si>
  <si>
    <t>(18210102010012100110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</si>
  <si>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</si>
  <si>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</si>
  <si>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(99311302995100000130 Прочие доходы от компенсации затрат бюджетов поселений)</t>
  </si>
  <si>
    <t>(99220805000100000180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суммы)</t>
  </si>
  <si>
    <t>(99320215001100000150) Дотации бюджетам сельских поселений на выравнивание бюджетной обеспеченности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</si>
  <si>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</si>
  <si>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</si>
  <si>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И.С.Лебедева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</si>
  <si>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</si>
  <si>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(99320229999100000150) Прочие субсидии бюджетам сельских поселений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</si>
  <si>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</si>
  <si>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 xml:space="preserve">(99320705030100000150) Прочие безвозмездные поступления в  бюджеты сельских поселений 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</si>
  <si>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</si>
  <si>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</si>
  <si>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</si>
  <si>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</si>
  <si>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(18210503010013000110)Единный сельскохозяйственнй налог</t>
  </si>
  <si>
    <t>(99320215002100000150) Дотации бюджетам сельских поселений на поддержку мер по обеспечению сбалансированности бюджетов</t>
  </si>
  <si>
    <t>(99320245550100000150) Межбюджетные трансферты, передаваемые бюджетам сельских поселений за достижение показателей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</si>
  <si>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</si>
  <si>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Исп. Главный специалист-эксперт</t>
  </si>
  <si>
    <t>(99320225299100000150)Субсидии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</si>
  <si>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И.о. начальника финансового отдела</t>
  </si>
  <si>
    <t>Е.М.Сергеева</t>
  </si>
  <si>
    <t>Исполнение бюджета по доходам по состоянию на 01.07.2020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</si>
</sst>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1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tabSelected="1" zoomScalePageLayoutView="0" workbookViewId="0" topLeftCell="A1">
      <selection activeCell="C18" sqref="C18"/>
    </sheetView>
  </sheetViews>
  <sheetFormatPr defaultColWidth="9.00390625" defaultRowHeight="12.75"/>
  <cols>
    <col min="1" max="1" width="60.125" style="0" customWidth="1"/>
    <col min="2" max="2" width="13.75390625" style="0" customWidth="1"/>
    <col min="3" max="3" width="14.375" style="0" customWidth="1"/>
    <col min="4" max="4" width="13.625" style="0" customWidth="1"/>
    <col min="5" max="5" width="9.125" style="0" hidden="1" customWidth="1"/>
  </cols>
  <sheetData>
    <row r="1" spans="1:5" ht="15.75">
      <c r="A1" s="25" t="s">
        <v>79</v>
      </c>
      <c r="B1" s="25"/>
      <c r="C1" s="25"/>
      <c r="D1" s="25"/>
      <c r="E1" s="1"/>
    </row>
    <row r="2" spans="1:5" ht="15.75">
      <c r="A2" s="25" t="s">
        <v>49</v>
      </c>
      <c r="B2" s="25"/>
      <c r="C2" s="25"/>
      <c r="D2" s="25"/>
      <c r="E2" s="1"/>
    </row>
    <row r="3" spans="1:5" ht="6" customHeight="1">
      <c r="A3" s="6"/>
      <c r="B3" s="6"/>
      <c r="C3" s="6"/>
      <c r="D3" s="6"/>
      <c r="E3" s="1"/>
    </row>
    <row r="4" spans="1:5" ht="12.75">
      <c r="A4" s="2"/>
      <c r="B4" s="2"/>
      <c r="C4" s="26" t="s">
        <v>0</v>
      </c>
      <c r="D4" s="26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3.75" customHeight="1">
      <c r="A6" s="15" t="s">
        <v>51</v>
      </c>
      <c r="B6" s="9">
        <v>81000</v>
      </c>
      <c r="C6" s="9">
        <v>26199.58</v>
      </c>
      <c r="D6" s="13">
        <f>C6/B6*100</f>
        <v>32.345160493827166</v>
      </c>
      <c r="E6" s="3"/>
    </row>
    <row r="7" spans="1:5" ht="12.75" customHeight="1">
      <c r="A7" s="15" t="s">
        <v>54</v>
      </c>
      <c r="B7" s="9">
        <v>0</v>
      </c>
      <c r="C7" s="9">
        <v>0.79</v>
      </c>
      <c r="D7" s="13">
        <v>0</v>
      </c>
      <c r="E7" s="3"/>
    </row>
    <row r="8" spans="1:5" ht="6.75" customHeight="1">
      <c r="A8" s="15" t="s">
        <v>55</v>
      </c>
      <c r="B8" s="9">
        <v>0</v>
      </c>
      <c r="C8" s="9">
        <v>0</v>
      </c>
      <c r="D8" s="13">
        <v>0</v>
      </c>
      <c r="E8" s="3"/>
    </row>
    <row r="9" spans="1:5" ht="8.25" customHeight="1">
      <c r="A9" s="15" t="s">
        <v>44</v>
      </c>
      <c r="B9" s="9">
        <v>0</v>
      </c>
      <c r="C9" s="9">
        <v>0</v>
      </c>
      <c r="D9" s="13">
        <v>0</v>
      </c>
      <c r="E9" s="3"/>
    </row>
    <row r="10" spans="1:5" ht="13.5" customHeight="1">
      <c r="A10" s="15" t="s">
        <v>31</v>
      </c>
      <c r="B10" s="9">
        <v>0</v>
      </c>
      <c r="C10" s="9">
        <v>59.19</v>
      </c>
      <c r="D10" s="13">
        <v>0</v>
      </c>
      <c r="E10" s="3"/>
    </row>
    <row r="11" spans="1:5" ht="7.5" customHeight="1">
      <c r="A11" s="15" t="s">
        <v>52</v>
      </c>
      <c r="B11" s="9">
        <v>0</v>
      </c>
      <c r="C11" s="9">
        <v>0</v>
      </c>
      <c r="D11" s="13">
        <v>0</v>
      </c>
      <c r="E11" s="3"/>
    </row>
    <row r="12" spans="1:5" ht="9.75" customHeight="1">
      <c r="A12" s="15" t="s">
        <v>42</v>
      </c>
      <c r="B12" s="9">
        <v>0</v>
      </c>
      <c r="C12" s="9">
        <v>0</v>
      </c>
      <c r="D12" s="13">
        <v>0</v>
      </c>
      <c r="E12" s="3"/>
    </row>
    <row r="13" spans="1:5" ht="14.25" customHeight="1">
      <c r="A13" s="15" t="s">
        <v>30</v>
      </c>
      <c r="B13" s="9">
        <v>0</v>
      </c>
      <c r="C13" s="9">
        <v>45</v>
      </c>
      <c r="D13" s="13">
        <v>0</v>
      </c>
      <c r="E13" s="3"/>
    </row>
    <row r="14" spans="1:5" ht="13.5" customHeight="1">
      <c r="A14" s="16" t="s">
        <v>8</v>
      </c>
      <c r="B14" s="7">
        <f>B13+B12+B10+B9+B6+B11+B7+B8</f>
        <v>81000</v>
      </c>
      <c r="C14" s="7">
        <f>C13+C12+C10+C9+C6+C11+C7+C8</f>
        <v>26304.56</v>
      </c>
      <c r="D14" s="12">
        <f>C14/B14*100</f>
        <v>32.47476543209877</v>
      </c>
      <c r="E14" s="3"/>
    </row>
    <row r="15" spans="1:5" ht="63.75" customHeight="1">
      <c r="A15" s="17" t="s">
        <v>67</v>
      </c>
      <c r="B15" s="9">
        <v>206000</v>
      </c>
      <c r="C15" s="9">
        <v>127051.62</v>
      </c>
      <c r="D15" s="13">
        <f>C15/B15*100</f>
        <v>61.67554368932039</v>
      </c>
      <c r="E15" s="3"/>
    </row>
    <row r="16" spans="1:5" ht="13.5" customHeight="1">
      <c r="A16" s="18" t="s">
        <v>68</v>
      </c>
      <c r="B16" s="9">
        <v>0</v>
      </c>
      <c r="C16" s="9">
        <v>831.29</v>
      </c>
      <c r="D16" s="13">
        <v>0</v>
      </c>
      <c r="E16" s="3"/>
    </row>
    <row r="17" spans="1:5" ht="75" customHeight="1">
      <c r="A17" s="18" t="s">
        <v>69</v>
      </c>
      <c r="B17" s="9">
        <v>309100</v>
      </c>
      <c r="C17" s="9">
        <v>165570.16</v>
      </c>
      <c r="D17" s="13">
        <f>C17/B17*100</f>
        <v>53.56524102232287</v>
      </c>
      <c r="E17" s="3"/>
    </row>
    <row r="18" spans="1:5" ht="13.5" customHeight="1">
      <c r="A18" s="18" t="s">
        <v>70</v>
      </c>
      <c r="B18" s="9">
        <v>0</v>
      </c>
      <c r="C18" s="9">
        <v>-25287.65</v>
      </c>
      <c r="D18" s="13">
        <v>0</v>
      </c>
      <c r="E18" s="3"/>
    </row>
    <row r="19" spans="1:5" ht="24.75" customHeight="1">
      <c r="A19" s="16" t="s">
        <v>33</v>
      </c>
      <c r="B19" s="7">
        <f>SUM(B15:B18)</f>
        <v>515100</v>
      </c>
      <c r="C19" s="7">
        <f>C15+C16+C17+C18</f>
        <v>268165.42</v>
      </c>
      <c r="D19" s="12">
        <f>C19/B19*100</f>
        <v>52.06084643758493</v>
      </c>
      <c r="E19" s="3"/>
    </row>
    <row r="20" spans="1:5" ht="23.25" customHeight="1">
      <c r="A20" s="15" t="s">
        <v>45</v>
      </c>
      <c r="B20" s="9">
        <v>9900</v>
      </c>
      <c r="C20" s="9">
        <v>6064.5</v>
      </c>
      <c r="D20" s="13">
        <f>C20/B20*100</f>
        <v>61.25757575757576</v>
      </c>
      <c r="E20" s="3"/>
    </row>
    <row r="21" spans="1:5" ht="9.75" customHeight="1">
      <c r="A21" s="15" t="s">
        <v>53</v>
      </c>
      <c r="B21" s="9">
        <v>0</v>
      </c>
      <c r="C21" s="9">
        <v>0</v>
      </c>
      <c r="D21" s="13">
        <v>0</v>
      </c>
      <c r="E21" s="3"/>
    </row>
    <row r="22" spans="1:5" ht="9" customHeight="1">
      <c r="A22" s="15" t="s">
        <v>5</v>
      </c>
      <c r="B22" s="9">
        <v>0</v>
      </c>
      <c r="C22" s="9">
        <v>0</v>
      </c>
      <c r="D22" s="13">
        <v>0</v>
      </c>
      <c r="E22" s="3"/>
    </row>
    <row r="23" spans="1:5" ht="12" customHeight="1">
      <c r="A23" s="19" t="s">
        <v>71</v>
      </c>
      <c r="B23" s="9">
        <v>0</v>
      </c>
      <c r="C23" s="9">
        <v>0</v>
      </c>
      <c r="D23" s="13">
        <v>0</v>
      </c>
      <c r="E23" s="3"/>
    </row>
    <row r="24" spans="1:5" ht="12.75" customHeight="1">
      <c r="A24" s="16" t="s">
        <v>17</v>
      </c>
      <c r="B24" s="7">
        <f>B20+B22+B23+B21</f>
        <v>9900</v>
      </c>
      <c r="C24" s="7">
        <f>C23+C22+C20+C21</f>
        <v>6064.5</v>
      </c>
      <c r="D24" s="12">
        <f>C24/B24*100</f>
        <v>61.25757575757576</v>
      </c>
      <c r="E24" s="3"/>
    </row>
    <row r="25" spans="1:5" ht="45" customHeight="1">
      <c r="A25" s="15" t="s">
        <v>46</v>
      </c>
      <c r="B25" s="9">
        <v>98800</v>
      </c>
      <c r="C25" s="9">
        <v>5869.64</v>
      </c>
      <c r="D25" s="13">
        <f>C25/B25*100</f>
        <v>5.9409311740890685</v>
      </c>
      <c r="E25" s="3"/>
    </row>
    <row r="26" spans="1:5" ht="12.75" customHeight="1">
      <c r="A26" s="15" t="s">
        <v>35</v>
      </c>
      <c r="B26" s="9">
        <v>0</v>
      </c>
      <c r="C26" s="9">
        <v>271.56</v>
      </c>
      <c r="D26" s="13">
        <v>0</v>
      </c>
      <c r="E26" s="3"/>
    </row>
    <row r="27" spans="1:5" ht="8.25" customHeight="1">
      <c r="A27" s="15" t="s">
        <v>36</v>
      </c>
      <c r="B27" s="9">
        <v>0</v>
      </c>
      <c r="C27" s="9">
        <v>0</v>
      </c>
      <c r="D27" s="13">
        <v>0</v>
      </c>
      <c r="E27" s="3"/>
    </row>
    <row r="28" spans="1:5" ht="8.25" customHeight="1">
      <c r="A28" s="15" t="s">
        <v>23</v>
      </c>
      <c r="B28" s="9">
        <v>0</v>
      </c>
      <c r="C28" s="9">
        <v>0</v>
      </c>
      <c r="D28" s="13">
        <v>0</v>
      </c>
      <c r="E28" s="3"/>
    </row>
    <row r="29" spans="1:5" ht="35.25" customHeight="1">
      <c r="A29" s="15" t="s">
        <v>37</v>
      </c>
      <c r="B29" s="9">
        <v>120000</v>
      </c>
      <c r="C29" s="9">
        <v>54121.42</v>
      </c>
      <c r="D29" s="13">
        <f>C29/B29*100</f>
        <v>45.10118333333333</v>
      </c>
      <c r="E29" s="3"/>
    </row>
    <row r="30" spans="1:5" ht="12" customHeight="1">
      <c r="A30" s="15" t="s">
        <v>38</v>
      </c>
      <c r="B30" s="9">
        <v>0</v>
      </c>
      <c r="C30" s="9">
        <v>447.81</v>
      </c>
      <c r="D30" s="13">
        <v>0</v>
      </c>
      <c r="E30" s="3"/>
    </row>
    <row r="31" spans="1:5" ht="10.5" customHeight="1">
      <c r="A31" s="15" t="s">
        <v>65</v>
      </c>
      <c r="B31" s="9">
        <v>0</v>
      </c>
      <c r="C31" s="9">
        <v>0</v>
      </c>
      <c r="D31" s="13">
        <v>0</v>
      </c>
      <c r="E31" s="3"/>
    </row>
    <row r="32" spans="1:5" ht="25.5" customHeight="1">
      <c r="A32" s="15" t="s">
        <v>39</v>
      </c>
      <c r="B32" s="9">
        <v>415000</v>
      </c>
      <c r="C32" s="9">
        <v>34060.52</v>
      </c>
      <c r="D32" s="13">
        <f>C32/B32*100</f>
        <v>8.207354216867468</v>
      </c>
      <c r="E32" s="3"/>
    </row>
    <row r="33" spans="1:5" ht="11.25" customHeight="1">
      <c r="A33" s="15" t="s">
        <v>40</v>
      </c>
      <c r="B33" s="9">
        <v>0</v>
      </c>
      <c r="C33" s="9">
        <v>1722.84</v>
      </c>
      <c r="D33" s="13">
        <v>0</v>
      </c>
      <c r="E33" s="3"/>
    </row>
    <row r="34" spans="1:5" ht="8.25" customHeight="1">
      <c r="A34" s="15" t="s">
        <v>41</v>
      </c>
      <c r="B34" s="9">
        <v>0</v>
      </c>
      <c r="C34" s="9">
        <v>0</v>
      </c>
      <c r="D34" s="13">
        <v>0</v>
      </c>
      <c r="E34" s="3"/>
    </row>
    <row r="35" spans="1:5" ht="14.25" customHeight="1">
      <c r="A35" s="20" t="s">
        <v>9</v>
      </c>
      <c r="B35" s="7">
        <f>B33+B32+B30+B29+B28+B27+B26+B25+B34+B31</f>
        <v>633800</v>
      </c>
      <c r="C35" s="7">
        <f>C33+C32+C30+C29+C28+C27+C26+C25+C34+C31</f>
        <v>96493.79</v>
      </c>
      <c r="D35" s="12">
        <f>C35/B35*100</f>
        <v>15.224643420637424</v>
      </c>
      <c r="E35" s="3"/>
    </row>
    <row r="36" spans="1:5" ht="51" customHeight="1">
      <c r="A36" s="15" t="s">
        <v>6</v>
      </c>
      <c r="B36" s="9">
        <v>7000</v>
      </c>
      <c r="C36" s="9">
        <v>2000</v>
      </c>
      <c r="D36" s="13">
        <f>C36/B36*100</f>
        <v>28.57142857142857</v>
      </c>
      <c r="E36" s="3"/>
    </row>
    <row r="37" spans="1:5" ht="12.75" customHeight="1">
      <c r="A37" s="21" t="s">
        <v>10</v>
      </c>
      <c r="B37" s="7">
        <f>B36</f>
        <v>7000</v>
      </c>
      <c r="C37" s="7">
        <f>C36</f>
        <v>2000</v>
      </c>
      <c r="D37" s="12">
        <f>C37/B37*100</f>
        <v>28.57142857142857</v>
      </c>
      <c r="E37" s="3"/>
    </row>
    <row r="38" spans="1:5" ht="9" customHeight="1">
      <c r="A38" s="15" t="s">
        <v>27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15" t="s">
        <v>26</v>
      </c>
      <c r="B39" s="9">
        <v>0</v>
      </c>
      <c r="C39" s="9">
        <v>0</v>
      </c>
      <c r="D39" s="13">
        <v>0</v>
      </c>
      <c r="E39" s="3"/>
    </row>
    <row r="40" spans="1:5" ht="9" customHeight="1">
      <c r="A40" s="21" t="s">
        <v>11</v>
      </c>
      <c r="B40" s="7">
        <f>B39+B38</f>
        <v>0</v>
      </c>
      <c r="C40" s="7">
        <f>C38+C39</f>
        <v>0</v>
      </c>
      <c r="D40" s="13">
        <v>0</v>
      </c>
      <c r="E40" s="3"/>
    </row>
    <row r="41" spans="1:5" ht="12" customHeight="1">
      <c r="A41" s="21" t="s">
        <v>12</v>
      </c>
      <c r="B41" s="8">
        <f>B14+B24+B35+B37+B40+B19</f>
        <v>1246800</v>
      </c>
      <c r="C41" s="8">
        <f>C14+C24+C35+C37+C40+C19</f>
        <v>399028.26999999996</v>
      </c>
      <c r="D41" s="12">
        <f>C41/B41*100</f>
        <v>32.00419233237087</v>
      </c>
      <c r="E41" s="3"/>
    </row>
    <row r="42" spans="1:5" ht="9" customHeight="1">
      <c r="A42" s="15" t="s">
        <v>24</v>
      </c>
      <c r="B42" s="9">
        <v>0</v>
      </c>
      <c r="C42" s="9">
        <v>0</v>
      </c>
      <c r="D42" s="13">
        <v>0</v>
      </c>
      <c r="E42" s="3"/>
    </row>
    <row r="43" spans="1:5" ht="23.25" customHeight="1">
      <c r="A43" s="15" t="s">
        <v>47</v>
      </c>
      <c r="B43" s="9">
        <v>450000</v>
      </c>
      <c r="C43" s="9">
        <v>93830.84</v>
      </c>
      <c r="D43" s="13">
        <f>C43/B43*100</f>
        <v>20.851297777777777</v>
      </c>
      <c r="E43" s="3"/>
    </row>
    <row r="44" spans="1:5" ht="8.25" customHeight="1">
      <c r="A44" s="15" t="s">
        <v>25</v>
      </c>
      <c r="B44" s="9">
        <v>0</v>
      </c>
      <c r="C44" s="9">
        <v>0</v>
      </c>
      <c r="D44" s="13">
        <v>0</v>
      </c>
      <c r="E44" s="3"/>
    </row>
    <row r="45" spans="1:5" ht="21.75" customHeight="1">
      <c r="A45" s="15" t="s">
        <v>56</v>
      </c>
      <c r="B45" s="9">
        <v>7000</v>
      </c>
      <c r="C45" s="9">
        <v>0</v>
      </c>
      <c r="D45" s="13">
        <f>C45/B45*100</f>
        <v>0</v>
      </c>
      <c r="E45" s="3"/>
    </row>
    <row r="46" spans="1:5" ht="17.25" customHeight="1">
      <c r="A46" s="21" t="s">
        <v>13</v>
      </c>
      <c r="B46" s="7">
        <f>B44+B43+B42+B45</f>
        <v>457000</v>
      </c>
      <c r="C46" s="7">
        <f>C44+C43+C42+C45</f>
        <v>93830.84</v>
      </c>
      <c r="D46" s="12">
        <f>C46/B46*100</f>
        <v>20.5319124726477</v>
      </c>
      <c r="E46" s="3"/>
    </row>
    <row r="47" spans="1:5" ht="8.25" customHeight="1">
      <c r="A47" s="17" t="s">
        <v>50</v>
      </c>
      <c r="B47" s="9">
        <v>0</v>
      </c>
      <c r="C47" s="9">
        <v>0</v>
      </c>
      <c r="D47" s="13">
        <v>0</v>
      </c>
      <c r="E47" s="3"/>
    </row>
    <row r="48" spans="1:5" ht="9" customHeight="1">
      <c r="A48" s="17" t="s">
        <v>57</v>
      </c>
      <c r="B48" s="9">
        <v>0</v>
      </c>
      <c r="C48" s="9">
        <v>0</v>
      </c>
      <c r="D48" s="13">
        <v>0</v>
      </c>
      <c r="E48" s="3"/>
    </row>
    <row r="49" spans="1:5" ht="9" customHeight="1">
      <c r="A49" s="21" t="s">
        <v>29</v>
      </c>
      <c r="B49" s="7">
        <f>B47+B48</f>
        <v>0</v>
      </c>
      <c r="C49" s="7">
        <f>C47+C48</f>
        <v>0</v>
      </c>
      <c r="D49" s="12">
        <v>0</v>
      </c>
      <c r="E49" s="3"/>
    </row>
    <row r="50" spans="1:5" ht="9" customHeight="1">
      <c r="A50" s="17" t="s">
        <v>32</v>
      </c>
      <c r="B50" s="9">
        <v>0</v>
      </c>
      <c r="C50" s="9">
        <v>0</v>
      </c>
      <c r="D50" s="13">
        <v>0</v>
      </c>
      <c r="E50" s="3"/>
    </row>
    <row r="51" spans="1:5" s="11" customFormat="1" ht="8.25" customHeight="1">
      <c r="A51" s="17" t="s">
        <v>28</v>
      </c>
      <c r="B51" s="9">
        <v>0</v>
      </c>
      <c r="C51" s="9">
        <v>0</v>
      </c>
      <c r="D51" s="13">
        <v>0</v>
      </c>
      <c r="E51" s="10"/>
    </row>
    <row r="52" spans="1:5" s="11" customFormat="1" ht="39.75" customHeight="1">
      <c r="A52" s="17" t="s">
        <v>48</v>
      </c>
      <c r="B52" s="9">
        <v>150000</v>
      </c>
      <c r="C52" s="9">
        <v>0</v>
      </c>
      <c r="D52" s="13">
        <v>0</v>
      </c>
      <c r="E52" s="10"/>
    </row>
    <row r="53" spans="1:5" ht="24" customHeight="1">
      <c r="A53" s="21" t="s">
        <v>18</v>
      </c>
      <c r="B53" s="7">
        <f>B51+B50+B52</f>
        <v>150000</v>
      </c>
      <c r="C53" s="7">
        <f>C51+C50+C52</f>
        <v>0</v>
      </c>
      <c r="D53" s="12">
        <v>0</v>
      </c>
      <c r="E53" s="3"/>
    </row>
    <row r="54" spans="1:5" ht="63.75" customHeight="1">
      <c r="A54" s="17" t="s">
        <v>74</v>
      </c>
      <c r="B54" s="9">
        <v>30000</v>
      </c>
      <c r="C54" s="9">
        <v>0</v>
      </c>
      <c r="D54" s="13">
        <f>C54/B54*100</f>
        <v>0</v>
      </c>
      <c r="E54" s="3"/>
    </row>
    <row r="55" spans="1:5" ht="18" customHeight="1">
      <c r="A55" s="21" t="s">
        <v>43</v>
      </c>
      <c r="B55" s="7">
        <f>B54</f>
        <v>30000</v>
      </c>
      <c r="C55" s="7">
        <f>C54</f>
        <v>0</v>
      </c>
      <c r="D55" s="12">
        <f>C55/B55*100</f>
        <v>0</v>
      </c>
      <c r="E55" s="3"/>
    </row>
    <row r="56" spans="1:5" ht="6" customHeight="1">
      <c r="A56" s="17" t="s">
        <v>21</v>
      </c>
      <c r="B56" s="9">
        <v>0</v>
      </c>
      <c r="C56" s="9">
        <v>0</v>
      </c>
      <c r="D56" s="13">
        <v>0</v>
      </c>
      <c r="E56" s="3"/>
    </row>
    <row r="57" spans="1:5" ht="7.5" customHeight="1">
      <c r="A57" s="17" t="s">
        <v>22</v>
      </c>
      <c r="B57" s="9">
        <v>0</v>
      </c>
      <c r="C57" s="9">
        <v>0</v>
      </c>
      <c r="D57" s="13">
        <v>0</v>
      </c>
      <c r="E57" s="3"/>
    </row>
    <row r="58" spans="1:5" ht="12" customHeight="1">
      <c r="A58" s="21" t="s">
        <v>19</v>
      </c>
      <c r="B58" s="7">
        <f>B57+B56</f>
        <v>0</v>
      </c>
      <c r="C58" s="7">
        <f>C57+C56</f>
        <v>0</v>
      </c>
      <c r="D58" s="12">
        <v>0</v>
      </c>
      <c r="E58" s="3"/>
    </row>
    <row r="59" spans="1:5" ht="12" customHeight="1">
      <c r="A59" s="21" t="s">
        <v>14</v>
      </c>
      <c r="B59" s="8">
        <f>B46+B53+B49+B58+B55</f>
        <v>637000</v>
      </c>
      <c r="C59" s="8">
        <f>C46+C53+C49+C58+C55</f>
        <v>93830.84</v>
      </c>
      <c r="D59" s="7">
        <f aca="true" t="shared" si="0" ref="D59:D65">C59/B59*100</f>
        <v>14.730116169544742</v>
      </c>
      <c r="E59" s="3"/>
    </row>
    <row r="60" spans="1:5" ht="22.5" customHeight="1">
      <c r="A60" s="15" t="s">
        <v>59</v>
      </c>
      <c r="B60" s="9">
        <v>1588500</v>
      </c>
      <c r="C60" s="9">
        <v>794254</v>
      </c>
      <c r="D60" s="13">
        <f t="shared" si="0"/>
        <v>50.00025180988354</v>
      </c>
      <c r="E60" s="3"/>
    </row>
    <row r="61" spans="1:5" ht="11.25" customHeight="1">
      <c r="A61" s="15" t="s">
        <v>72</v>
      </c>
      <c r="B61" s="9">
        <v>0</v>
      </c>
      <c r="C61" s="9">
        <v>0</v>
      </c>
      <c r="D61" s="13">
        <v>0</v>
      </c>
      <c r="E61" s="3"/>
    </row>
    <row r="62" spans="1:5" ht="28.5" customHeight="1">
      <c r="A62" s="15" t="s">
        <v>76</v>
      </c>
      <c r="B62" s="9">
        <v>100138.44</v>
      </c>
      <c r="C62" s="9">
        <v>0</v>
      </c>
      <c r="D62" s="13">
        <v>0</v>
      </c>
      <c r="E62" s="3"/>
    </row>
    <row r="63" spans="1:5" ht="23.25" customHeight="1">
      <c r="A63" s="15" t="s">
        <v>63</v>
      </c>
      <c r="B63" s="9">
        <v>541000</v>
      </c>
      <c r="C63" s="9">
        <v>512511.35</v>
      </c>
      <c r="D63" s="13">
        <f t="shared" si="0"/>
        <v>94.73407578558225</v>
      </c>
      <c r="E63" s="3"/>
    </row>
    <row r="64" spans="1:5" ht="23.25" customHeight="1">
      <c r="A64" s="15" t="s">
        <v>64</v>
      </c>
      <c r="B64" s="9">
        <v>1851600</v>
      </c>
      <c r="C64" s="9">
        <v>209000</v>
      </c>
      <c r="D64" s="13">
        <f t="shared" si="0"/>
        <v>11.28753510477425</v>
      </c>
      <c r="E64" s="3"/>
    </row>
    <row r="65" spans="1:5" ht="35.25" customHeight="1">
      <c r="A65" s="15" t="s">
        <v>60</v>
      </c>
      <c r="B65" s="9">
        <v>179200</v>
      </c>
      <c r="C65" s="9">
        <v>90090</v>
      </c>
      <c r="D65" s="13">
        <f t="shared" si="0"/>
        <v>50.27343749999999</v>
      </c>
      <c r="E65" s="3"/>
    </row>
    <row r="66" spans="1:5" ht="33" customHeight="1">
      <c r="A66" s="15" t="s">
        <v>61</v>
      </c>
      <c r="B66" s="9">
        <v>4414</v>
      </c>
      <c r="C66" s="9">
        <v>0</v>
      </c>
      <c r="D66" s="13">
        <v>0</v>
      </c>
      <c r="E66" s="3"/>
    </row>
    <row r="67" spans="1:5" ht="9.75" customHeight="1">
      <c r="A67" s="15" t="s">
        <v>73</v>
      </c>
      <c r="B67" s="9">
        <v>0</v>
      </c>
      <c r="C67" s="9">
        <v>0</v>
      </c>
      <c r="D67" s="13">
        <v>0</v>
      </c>
      <c r="E67" s="3"/>
    </row>
    <row r="68" spans="1:5" ht="6" customHeight="1">
      <c r="A68" s="15" t="s">
        <v>34</v>
      </c>
      <c r="B68" s="9">
        <v>0</v>
      </c>
      <c r="C68" s="9">
        <v>0</v>
      </c>
      <c r="D68" s="13">
        <v>0</v>
      </c>
      <c r="E68" s="3"/>
    </row>
    <row r="69" spans="1:5" ht="23.25" customHeight="1">
      <c r="A69" s="15" t="s">
        <v>66</v>
      </c>
      <c r="B69" s="9">
        <v>295763</v>
      </c>
      <c r="C69" s="9">
        <v>149150</v>
      </c>
      <c r="D69" s="13">
        <f>C69/B69*100</f>
        <v>50.42889069964803</v>
      </c>
      <c r="E69" s="3"/>
    </row>
    <row r="70" spans="1:5" ht="7.5" customHeight="1">
      <c r="A70" s="15" t="s">
        <v>20</v>
      </c>
      <c r="B70" s="9">
        <v>0</v>
      </c>
      <c r="C70" s="22">
        <v>0</v>
      </c>
      <c r="D70" s="13">
        <v>0</v>
      </c>
      <c r="E70" s="3"/>
    </row>
    <row r="71" spans="1:5" ht="7.5" customHeight="1">
      <c r="A71" s="15" t="s">
        <v>58</v>
      </c>
      <c r="B71" s="9">
        <v>0</v>
      </c>
      <c r="C71" s="22">
        <v>0</v>
      </c>
      <c r="D71" s="13">
        <v>0</v>
      </c>
      <c r="E71" s="3"/>
    </row>
    <row r="72" spans="1:5" ht="39" customHeight="1">
      <c r="A72" s="21" t="s">
        <v>15</v>
      </c>
      <c r="B72" s="7">
        <f>B60+B63+B64+B65+B66+B61+B62+B67+B68+B69+B70+B71</f>
        <v>4560615.44</v>
      </c>
      <c r="C72" s="7">
        <f>C60+C63+C64+C65+C66+C61+C62+C67+C68+C69+C70+C71</f>
        <v>1755005.35</v>
      </c>
      <c r="D72" s="12">
        <f>C72/B72*100</f>
        <v>38.48176574168682</v>
      </c>
      <c r="E72" s="3"/>
    </row>
    <row r="73" spans="1:5" ht="13.5" customHeight="1">
      <c r="A73" s="23" t="s">
        <v>16</v>
      </c>
      <c r="B73" s="9">
        <f>B59+B41</f>
        <v>1883800</v>
      </c>
      <c r="C73" s="9">
        <f>C59+C41</f>
        <v>492859.11</v>
      </c>
      <c r="D73" s="13">
        <f>C73/B73*100</f>
        <v>26.163027391442828</v>
      </c>
      <c r="E73" s="3"/>
    </row>
    <row r="74" spans="1:5" ht="12.75">
      <c r="A74" s="24" t="s">
        <v>7</v>
      </c>
      <c r="B74" s="4">
        <f>B72+B73</f>
        <v>6444415.44</v>
      </c>
      <c r="C74" s="4">
        <f>C72+C73</f>
        <v>2247864.46</v>
      </c>
      <c r="D74" s="12">
        <f>C74/B74*100</f>
        <v>34.88081240150464</v>
      </c>
      <c r="E74" s="3"/>
    </row>
    <row r="75" spans="1:5" ht="6.75" customHeight="1">
      <c r="A75" s="5"/>
      <c r="B75" s="5"/>
      <c r="C75" s="5"/>
      <c r="D75" s="5"/>
      <c r="E75" s="1"/>
    </row>
    <row r="76" spans="4:5" ht="12.75" hidden="1">
      <c r="D76" s="1"/>
      <c r="E76" s="1"/>
    </row>
    <row r="77" ht="12.75" hidden="1"/>
    <row r="78" spans="1:3" ht="12.75">
      <c r="A78" t="s">
        <v>77</v>
      </c>
      <c r="C78" t="s">
        <v>78</v>
      </c>
    </row>
    <row r="79" ht="6.75" customHeight="1"/>
    <row r="80" spans="1:3" ht="12.75">
      <c r="A80" t="s">
        <v>75</v>
      </c>
      <c r="C80" t="s">
        <v>62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" header="0" footer="0"/>
  <pageSetup fitToHeight="1" fitToWidth="1" horizontalDpi="600" verticalDpi="600" orientation="portrait" paperSize="9" scale="59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2020-04-29T06:15:31Z</cp:lastPrinted>
  <dcterms:created xsi:type="dcterms:W3CDTF">2009-07-06T07:16:25Z</dcterms:created>
  <dcterms:modified xsi:type="dcterms:W3CDTF">2020-07-14T12:59:15Z</dcterms:modified>
  <cp:category/>
  <cp:version/>
  <cp:contentType/>
  <cp:contentStatus/>
</cp:coreProperties>
</file>