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<sst xmlns="http://schemas.openxmlformats.org/spreadsheetml/2006/main" count="80" uniqueCount="80">
  <si>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</si>
  <si>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</si>
  <si>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</si>
  <si>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</si>
  <si>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</si>
  <si>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</si>
  <si>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</si>
  <si>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</si>
  <si>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</si>
  <si>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</si>
  <si>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</si>
  <si>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</si>
  <si>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</si>
  <si>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</si>
  <si>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</si>
  <si>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</si>
  <si>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</si>
  <si>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</si>
  <si>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</si>
  <si>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</si>
  <si>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</si>
  <si>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</si>
  <si>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</si>
  <si>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</si>
  <si>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</si>
  <si>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</si>
  <si>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</si>
  <si>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</si>
  <si>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</si>
  <si>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</si>
  <si>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</si>
  <si>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</si>
  <si>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</si>
  <si>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</si>
  <si>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</si>
  <si>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</si>
  <si>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</si>
  <si>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</si>
  <si>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</si>
  <si>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</si>
  <si>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</si>
  <si>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</si>
  <si>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</si>
  <si>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</si>
  <si>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</si>
  <si>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</si>
  <si>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</si>
  <si>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</si>
  <si>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</si>
  <si>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</si>
  <si>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</si>
  <si>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</si>
  <si>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</si>
  <si>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</si>
  <si>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</si>
  <si>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</si>
  <si>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</si>
  <si>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</si>
  <si>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</si>
  <si>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Начальник финансового отдела</t>
  </si>
  <si>
    <t>С.А.Иванова</t>
  </si>
  <si>
    <t>(99320215001100000150) Дотации бюджетам сельских поселений на выравнивание бюджетной обеспеченности</t>
  </si>
  <si>
    <t>(99320225567100000150) Субсидии бюджетам сельских поселений на реализацию мероприятий по устойчивому развитию сельских территорий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</si>
  <si>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</si>
  <si>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</si>
  <si>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Исп. Ведущий специалист-эксперт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</si>
  <si>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</si>
  <si>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</si>
  <si>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</si>
  <si>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</si>
  <si>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</si>
  <si>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</si>
  <si>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</si>
  <si>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</si>
  <si>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</si>
  <si>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</si>
  <si>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</si>
  <si>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(99320245550100000150) Межбюджетные трансферты, передаваемые бюджетам сельских поселений за достижение показателей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</si>
  <si>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</si>
  <si>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бюджета по доходам по состоянию на 01.04.2020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</si>
</sst>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PageLayoutView="0" workbookViewId="0" topLeftCell="A1">
      <selection activeCell="C70" sqref="C70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25" t="s">
        <v>79</v>
      </c>
      <c r="B1" s="25"/>
      <c r="C1" s="25"/>
      <c r="D1" s="25"/>
      <c r="E1" s="1"/>
    </row>
    <row r="2" spans="1:5" ht="15.75">
      <c r="A2" s="25" t="s">
        <v>49</v>
      </c>
      <c r="B2" s="25"/>
      <c r="C2" s="25"/>
      <c r="D2" s="25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26" t="s">
        <v>0</v>
      </c>
      <c r="D4" s="26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51</v>
      </c>
      <c r="B6" s="9">
        <v>81000</v>
      </c>
      <c r="C6" s="9">
        <v>11812.02</v>
      </c>
      <c r="D6" s="13">
        <f>C6/B6*100</f>
        <v>14.582740740740741</v>
      </c>
      <c r="E6" s="3"/>
    </row>
    <row r="7" spans="1:5" ht="12.75" customHeight="1">
      <c r="A7" s="15" t="s">
        <v>54</v>
      </c>
      <c r="B7" s="9">
        <v>0</v>
      </c>
      <c r="C7" s="9">
        <v>0</v>
      </c>
      <c r="D7" s="13">
        <v>0</v>
      </c>
      <c r="E7" s="3"/>
    </row>
    <row r="8" spans="1:5" ht="6.75" customHeight="1">
      <c r="A8" s="15" t="s">
        <v>55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44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31</v>
      </c>
      <c r="B10" s="9">
        <v>0</v>
      </c>
      <c r="C10" s="9">
        <v>59.19</v>
      </c>
      <c r="D10" s="13">
        <v>0</v>
      </c>
      <c r="E10" s="3"/>
    </row>
    <row r="11" spans="1:5" ht="7.5" customHeight="1">
      <c r="A11" s="15" t="s">
        <v>52</v>
      </c>
      <c r="B11" s="9">
        <v>0</v>
      </c>
      <c r="C11" s="9">
        <v>0</v>
      </c>
      <c r="D11" s="13">
        <v>0</v>
      </c>
      <c r="E11" s="3"/>
    </row>
    <row r="12" spans="1:5" ht="9.75" customHeight="1">
      <c r="A12" s="15" t="s">
        <v>42</v>
      </c>
      <c r="B12" s="9">
        <v>0</v>
      </c>
      <c r="C12" s="9">
        <v>0</v>
      </c>
      <c r="D12" s="13">
        <v>0</v>
      </c>
      <c r="E12" s="3"/>
    </row>
    <row r="13" spans="1:5" ht="14.25" customHeight="1">
      <c r="A13" s="15" t="s">
        <v>30</v>
      </c>
      <c r="B13" s="9">
        <v>0</v>
      </c>
      <c r="C13" s="9">
        <v>45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81000</v>
      </c>
      <c r="C14" s="7">
        <f>C13+C12+C10+C9+C6+C11+C7+C8</f>
        <v>11916.210000000001</v>
      </c>
      <c r="D14" s="12">
        <f>C14/B14*100</f>
        <v>14.711370370370371</v>
      </c>
      <c r="E14" s="3"/>
    </row>
    <row r="15" spans="1:5" ht="63.75" customHeight="1">
      <c r="A15" s="17" t="s">
        <v>71</v>
      </c>
      <c r="B15" s="9">
        <v>206000</v>
      </c>
      <c r="C15" s="9">
        <v>65127.64</v>
      </c>
      <c r="D15" s="13">
        <f>C15/B15*100</f>
        <v>31.61535922330097</v>
      </c>
      <c r="E15" s="3"/>
    </row>
    <row r="16" spans="1:5" ht="13.5" customHeight="1">
      <c r="A16" s="18" t="s">
        <v>72</v>
      </c>
      <c r="B16" s="9">
        <v>0</v>
      </c>
      <c r="C16" s="9">
        <v>424.58</v>
      </c>
      <c r="D16" s="13">
        <v>0</v>
      </c>
      <c r="E16" s="3"/>
    </row>
    <row r="17" spans="1:5" ht="75" customHeight="1">
      <c r="A17" s="18" t="s">
        <v>73</v>
      </c>
      <c r="B17" s="9">
        <v>309100</v>
      </c>
      <c r="C17" s="9">
        <v>91410.08</v>
      </c>
      <c r="D17" s="13">
        <f>C17/B17*100</f>
        <v>29.572979618246524</v>
      </c>
      <c r="E17" s="3"/>
    </row>
    <row r="18" spans="1:5" ht="13.5" customHeight="1">
      <c r="A18" s="18" t="s">
        <v>74</v>
      </c>
      <c r="B18" s="9">
        <v>0</v>
      </c>
      <c r="C18" s="9">
        <v>-13452.58</v>
      </c>
      <c r="D18" s="13">
        <v>0</v>
      </c>
      <c r="E18" s="3"/>
    </row>
    <row r="19" spans="1:5" ht="24.75" customHeight="1">
      <c r="A19" s="16" t="s">
        <v>33</v>
      </c>
      <c r="B19" s="7">
        <f>SUM(B15:B18)</f>
        <v>515100</v>
      </c>
      <c r="C19" s="7">
        <f>C15+C16+C17+C18</f>
        <v>143509.72</v>
      </c>
      <c r="D19" s="12">
        <f>C19/B19*100</f>
        <v>27.86055523199379</v>
      </c>
      <c r="E19" s="3"/>
    </row>
    <row r="20" spans="1:5" ht="23.25" customHeight="1">
      <c r="A20" s="15" t="s">
        <v>45</v>
      </c>
      <c r="B20" s="9">
        <v>9900</v>
      </c>
      <c r="C20" s="9">
        <v>6064.5</v>
      </c>
      <c r="D20" s="13">
        <f>C20/B20*100</f>
        <v>61.25757575757576</v>
      </c>
      <c r="E20" s="3"/>
    </row>
    <row r="21" spans="1:5" ht="9.75" customHeight="1">
      <c r="A21" s="15" t="s">
        <v>53</v>
      </c>
      <c r="B21" s="9">
        <v>0</v>
      </c>
      <c r="C21" s="9">
        <v>0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75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9900</v>
      </c>
      <c r="C24" s="7">
        <f>C23+C22+C20+C21</f>
        <v>6064.5</v>
      </c>
      <c r="D24" s="12">
        <f>C24/B24*100</f>
        <v>61.25757575757576</v>
      </c>
      <c r="E24" s="3"/>
    </row>
    <row r="25" spans="1:5" ht="45" customHeight="1">
      <c r="A25" s="15" t="s">
        <v>46</v>
      </c>
      <c r="B25" s="9">
        <v>98800</v>
      </c>
      <c r="C25" s="9">
        <v>1949</v>
      </c>
      <c r="D25" s="13">
        <f>C25/B25*100</f>
        <v>1.972672064777328</v>
      </c>
      <c r="E25" s="3"/>
    </row>
    <row r="26" spans="1:5" ht="12.75" customHeight="1">
      <c r="A26" s="15" t="s">
        <v>35</v>
      </c>
      <c r="B26" s="9">
        <v>0</v>
      </c>
      <c r="C26" s="9">
        <v>202.91</v>
      </c>
      <c r="D26" s="13">
        <v>0</v>
      </c>
      <c r="E26" s="3"/>
    </row>
    <row r="27" spans="1:5" ht="8.25" customHeight="1">
      <c r="A27" s="15" t="s">
        <v>36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23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37</v>
      </c>
      <c r="B29" s="9">
        <v>120000</v>
      </c>
      <c r="C29" s="9">
        <v>30942</v>
      </c>
      <c r="D29" s="13">
        <f>C29/B29*100</f>
        <v>25.785000000000004</v>
      </c>
      <c r="E29" s="3"/>
    </row>
    <row r="30" spans="1:5" ht="12" customHeight="1">
      <c r="A30" s="15" t="s">
        <v>38</v>
      </c>
      <c r="B30" s="9">
        <v>0</v>
      </c>
      <c r="C30" s="9">
        <v>352.02</v>
      </c>
      <c r="D30" s="13">
        <v>0</v>
      </c>
      <c r="E30" s="3"/>
    </row>
    <row r="31" spans="1:5" ht="10.5" customHeight="1">
      <c r="A31" s="15" t="s">
        <v>69</v>
      </c>
      <c r="B31" s="9">
        <v>0</v>
      </c>
      <c r="C31" s="9">
        <v>0</v>
      </c>
      <c r="D31" s="13">
        <v>0</v>
      </c>
      <c r="E31" s="3"/>
    </row>
    <row r="32" spans="1:5" ht="25.5" customHeight="1">
      <c r="A32" s="15" t="s">
        <v>39</v>
      </c>
      <c r="B32" s="9">
        <v>415000</v>
      </c>
      <c r="C32" s="9">
        <v>23466.08</v>
      </c>
      <c r="D32" s="13">
        <f>C32/B32*100</f>
        <v>5.654477108433735</v>
      </c>
      <c r="E32" s="3"/>
    </row>
    <row r="33" spans="1:5" ht="11.25" customHeight="1">
      <c r="A33" s="15" t="s">
        <v>40</v>
      </c>
      <c r="B33" s="9">
        <v>0</v>
      </c>
      <c r="C33" s="9">
        <v>1329.78</v>
      </c>
      <c r="D33" s="13">
        <v>0</v>
      </c>
      <c r="E33" s="3"/>
    </row>
    <row r="34" spans="1:5" ht="8.25" customHeight="1">
      <c r="A34" s="15" t="s">
        <v>41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58241.79000000001</v>
      </c>
      <c r="D35" s="12">
        <f>C35/B35*100</f>
        <v>9.189301041337963</v>
      </c>
      <c r="E35" s="3"/>
    </row>
    <row r="36" spans="1:5" ht="51" customHeight="1">
      <c r="A36" s="15" t="s">
        <v>6</v>
      </c>
      <c r="B36" s="9">
        <v>7000</v>
      </c>
      <c r="C36" s="9">
        <v>1500</v>
      </c>
      <c r="D36" s="13">
        <f>C36/B36*100</f>
        <v>21.428571428571427</v>
      </c>
      <c r="E36" s="3"/>
    </row>
    <row r="37" spans="1:5" ht="12.75" customHeight="1">
      <c r="A37" s="21" t="s">
        <v>10</v>
      </c>
      <c r="B37" s="7">
        <f>B36</f>
        <v>7000</v>
      </c>
      <c r="C37" s="7">
        <f>C36</f>
        <v>1500</v>
      </c>
      <c r="D37" s="12">
        <f>C37/B37*100</f>
        <v>21.428571428571427</v>
      </c>
      <c r="E37" s="3"/>
    </row>
    <row r="38" spans="1:5" ht="9" customHeight="1">
      <c r="A38" s="15" t="s">
        <v>27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26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1246800</v>
      </c>
      <c r="C41" s="8">
        <f>C14+C24+C35+C37+C40+C19</f>
        <v>221232.22</v>
      </c>
      <c r="D41" s="12">
        <f>C41/B41*100</f>
        <v>17.74400224574912</v>
      </c>
      <c r="E41" s="3"/>
    </row>
    <row r="42" spans="1:5" ht="9" customHeight="1">
      <c r="A42" s="15" t="s">
        <v>24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47</v>
      </c>
      <c r="B43" s="9">
        <v>450000</v>
      </c>
      <c r="C43" s="9">
        <v>32565.75</v>
      </c>
      <c r="D43" s="13">
        <f>C43/B43*100</f>
        <v>7.236833333333334</v>
      </c>
      <c r="E43" s="3"/>
    </row>
    <row r="44" spans="1:5" ht="8.25" customHeight="1">
      <c r="A44" s="15" t="s">
        <v>25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56</v>
      </c>
      <c r="B45" s="9">
        <v>7000</v>
      </c>
      <c r="C45" s="9">
        <v>0</v>
      </c>
      <c r="D45" s="13">
        <f>C45/B45*100</f>
        <v>0</v>
      </c>
      <c r="E45" s="3"/>
    </row>
    <row r="46" spans="1:5" ht="17.25" customHeight="1">
      <c r="A46" s="21" t="s">
        <v>13</v>
      </c>
      <c r="B46" s="7">
        <f>B44+B43+B42+B45</f>
        <v>457000</v>
      </c>
      <c r="C46" s="7">
        <f>C44+C43+C42+C45</f>
        <v>32565.75</v>
      </c>
      <c r="D46" s="12">
        <f>C46/B46*100</f>
        <v>7.125984682713347</v>
      </c>
      <c r="E46" s="3"/>
    </row>
    <row r="47" spans="1:5" ht="8.25" customHeight="1">
      <c r="A47" s="17" t="s">
        <v>50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57</v>
      </c>
      <c r="B48" s="9">
        <v>0</v>
      </c>
      <c r="C48" s="9">
        <v>0</v>
      </c>
      <c r="D48" s="13">
        <v>0</v>
      </c>
      <c r="E48" s="3"/>
    </row>
    <row r="49" spans="1:5" ht="9" customHeight="1">
      <c r="A49" s="21" t="s">
        <v>29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32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28</v>
      </c>
      <c r="B51" s="9">
        <v>0</v>
      </c>
      <c r="C51" s="9">
        <v>0</v>
      </c>
      <c r="D51" s="13">
        <v>0</v>
      </c>
      <c r="E51" s="10"/>
    </row>
    <row r="52" spans="1:5" s="11" customFormat="1" ht="39.75" customHeight="1">
      <c r="A52" s="17" t="s">
        <v>48</v>
      </c>
      <c r="B52" s="9">
        <v>150000</v>
      </c>
      <c r="C52" s="9">
        <v>0</v>
      </c>
      <c r="D52" s="13">
        <v>0</v>
      </c>
      <c r="E52" s="10"/>
    </row>
    <row r="53" spans="1:5" ht="24" customHeight="1">
      <c r="A53" s="21" t="s">
        <v>18</v>
      </c>
      <c r="B53" s="7">
        <f>B51+B50+B52</f>
        <v>150000</v>
      </c>
      <c r="C53" s="7">
        <f>C51+C50+C52</f>
        <v>0</v>
      </c>
      <c r="D53" s="12">
        <v>0</v>
      </c>
      <c r="E53" s="3"/>
    </row>
    <row r="54" spans="1:5" ht="63.75" customHeight="1">
      <c r="A54" s="17" t="s">
        <v>78</v>
      </c>
      <c r="B54" s="9">
        <v>30000</v>
      </c>
      <c r="C54" s="9">
        <v>0</v>
      </c>
      <c r="D54" s="13">
        <f>C54/B54*100</f>
        <v>0</v>
      </c>
      <c r="E54" s="3"/>
    </row>
    <row r="55" spans="1:5" ht="18" customHeight="1">
      <c r="A55" s="21" t="s">
        <v>43</v>
      </c>
      <c r="B55" s="7">
        <f>B54</f>
        <v>30000</v>
      </c>
      <c r="C55" s="7">
        <f>C54</f>
        <v>0</v>
      </c>
      <c r="D55" s="12">
        <f>C55/B55*100</f>
        <v>0</v>
      </c>
      <c r="E55" s="3"/>
    </row>
    <row r="56" spans="1:5" ht="6" customHeight="1">
      <c r="A56" s="17" t="s">
        <v>21</v>
      </c>
      <c r="B56" s="9">
        <v>0</v>
      </c>
      <c r="C56" s="9">
        <v>0</v>
      </c>
      <c r="D56" s="13">
        <v>0</v>
      </c>
      <c r="E56" s="3"/>
    </row>
    <row r="57" spans="1:5" ht="7.5" customHeight="1">
      <c r="A57" s="17" t="s">
        <v>22</v>
      </c>
      <c r="B57" s="9">
        <v>0</v>
      </c>
      <c r="C57" s="9">
        <v>0</v>
      </c>
      <c r="D57" s="13">
        <v>0</v>
      </c>
      <c r="E57" s="3"/>
    </row>
    <row r="58" spans="1:5" ht="12" customHeight="1">
      <c r="A58" s="21" t="s">
        <v>19</v>
      </c>
      <c r="B58" s="7">
        <f>B57+B56</f>
        <v>0</v>
      </c>
      <c r="C58" s="7">
        <f>C57+C56</f>
        <v>0</v>
      </c>
      <c r="D58" s="12">
        <v>0</v>
      </c>
      <c r="E58" s="3"/>
    </row>
    <row r="59" spans="1:5" ht="12" customHeight="1">
      <c r="A59" s="21" t="s">
        <v>14</v>
      </c>
      <c r="B59" s="8">
        <f>B46+B53+B49+B58+B55</f>
        <v>637000</v>
      </c>
      <c r="C59" s="8">
        <f>C46+C53+C49+C58+C55</f>
        <v>32565.75</v>
      </c>
      <c r="D59" s="7">
        <f aca="true" t="shared" si="0" ref="D59:D65">C59/B59*100</f>
        <v>5.112362637362637</v>
      </c>
      <c r="E59" s="3"/>
    </row>
    <row r="60" spans="1:5" ht="22.5" customHeight="1">
      <c r="A60" s="15" t="s">
        <v>61</v>
      </c>
      <c r="B60" s="9">
        <v>1588500</v>
      </c>
      <c r="C60" s="9">
        <v>397127</v>
      </c>
      <c r="D60" s="13">
        <f t="shared" si="0"/>
        <v>25.00012590494177</v>
      </c>
      <c r="E60" s="3"/>
    </row>
    <row r="61" spans="1:5" ht="11.25" customHeight="1">
      <c r="A61" s="15" t="s">
        <v>76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62</v>
      </c>
      <c r="B62" s="9">
        <v>0</v>
      </c>
      <c r="C62" s="9">
        <v>0</v>
      </c>
      <c r="D62" s="13">
        <v>0</v>
      </c>
      <c r="E62" s="3"/>
    </row>
    <row r="63" spans="1:5" ht="23.25" customHeight="1">
      <c r="A63" s="15" t="s">
        <v>67</v>
      </c>
      <c r="B63" s="9">
        <v>541000</v>
      </c>
      <c r="C63" s="9">
        <v>0</v>
      </c>
      <c r="D63" s="13">
        <f t="shared" si="0"/>
        <v>0</v>
      </c>
      <c r="E63" s="3"/>
    </row>
    <row r="64" spans="1:5" ht="23.25" customHeight="1">
      <c r="A64" s="15" t="s">
        <v>68</v>
      </c>
      <c r="B64" s="9">
        <v>3341295.7</v>
      </c>
      <c r="C64" s="9">
        <v>52250</v>
      </c>
      <c r="D64" s="13">
        <f t="shared" si="0"/>
        <v>1.5637646198150015</v>
      </c>
      <c r="E64" s="3"/>
    </row>
    <row r="65" spans="1:5" ht="35.25" customHeight="1">
      <c r="A65" s="15" t="s">
        <v>63</v>
      </c>
      <c r="B65" s="9">
        <v>179200</v>
      </c>
      <c r="C65" s="9">
        <v>44790</v>
      </c>
      <c r="D65" s="13">
        <f t="shared" si="0"/>
        <v>24.994419642857142</v>
      </c>
      <c r="E65" s="3"/>
    </row>
    <row r="66" spans="1:5" ht="33" customHeight="1">
      <c r="A66" s="15" t="s">
        <v>64</v>
      </c>
      <c r="B66" s="9">
        <v>4414</v>
      </c>
      <c r="C66" s="9">
        <v>0</v>
      </c>
      <c r="D66" s="13">
        <v>0</v>
      </c>
      <c r="E66" s="3"/>
    </row>
    <row r="67" spans="1:5" ht="9.75" customHeight="1">
      <c r="A67" s="15" t="s">
        <v>77</v>
      </c>
      <c r="B67" s="9">
        <v>0</v>
      </c>
      <c r="C67" s="9">
        <v>0</v>
      </c>
      <c r="D67" s="13">
        <v>0</v>
      </c>
      <c r="E67" s="3"/>
    </row>
    <row r="68" spans="1:5" ht="6" customHeight="1">
      <c r="A68" s="15" t="s">
        <v>34</v>
      </c>
      <c r="B68" s="9">
        <v>0</v>
      </c>
      <c r="C68" s="9">
        <v>0</v>
      </c>
      <c r="D68" s="13">
        <v>0</v>
      </c>
      <c r="E68" s="3"/>
    </row>
    <row r="69" spans="1:5" ht="23.25" customHeight="1">
      <c r="A69" s="15" t="s">
        <v>70</v>
      </c>
      <c r="B69" s="9">
        <v>0</v>
      </c>
      <c r="C69" s="9">
        <v>20000</v>
      </c>
      <c r="D69" s="13">
        <v>0</v>
      </c>
      <c r="E69" s="3"/>
    </row>
    <row r="70" spans="1:5" ht="7.5" customHeight="1">
      <c r="A70" s="15" t="s">
        <v>20</v>
      </c>
      <c r="B70" s="9">
        <v>0</v>
      </c>
      <c r="C70" s="22">
        <v>0</v>
      </c>
      <c r="D70" s="13">
        <v>0</v>
      </c>
      <c r="E70" s="3"/>
    </row>
    <row r="71" spans="1:5" ht="7.5" customHeight="1">
      <c r="A71" s="15" t="s">
        <v>58</v>
      </c>
      <c r="B71" s="9">
        <v>0</v>
      </c>
      <c r="C71" s="22">
        <v>0</v>
      </c>
      <c r="D71" s="13">
        <v>0</v>
      </c>
      <c r="E71" s="3"/>
    </row>
    <row r="72" spans="1:5" ht="39" customHeight="1">
      <c r="A72" s="21" t="s">
        <v>15</v>
      </c>
      <c r="B72" s="7">
        <f>B60+B63+B64+B65+B66+B61+B62+B67+B68+B69+B70+B71</f>
        <v>5654409.7</v>
      </c>
      <c r="C72" s="7">
        <f>C60+C63+C64+C65+C66+C61+C62+C67+C68+C69+C70+C71</f>
        <v>514167</v>
      </c>
      <c r="D72" s="12">
        <f>C72/B72*100</f>
        <v>9.09320384053529</v>
      </c>
      <c r="E72" s="3"/>
    </row>
    <row r="73" spans="1:5" ht="13.5" customHeight="1">
      <c r="A73" s="23" t="s">
        <v>16</v>
      </c>
      <c r="B73" s="9">
        <f>B59+B41</f>
        <v>1883800</v>
      </c>
      <c r="C73" s="9">
        <f>C59+C41</f>
        <v>253797.97</v>
      </c>
      <c r="D73" s="13">
        <f>C73/B73*100</f>
        <v>13.472660048837456</v>
      </c>
      <c r="E73" s="3"/>
    </row>
    <row r="74" spans="1:5" ht="12.75">
      <c r="A74" s="24" t="s">
        <v>7</v>
      </c>
      <c r="B74" s="4">
        <f>B72+B73</f>
        <v>7538209.7</v>
      </c>
      <c r="C74" s="4">
        <f>C72+C73</f>
        <v>767964.97</v>
      </c>
      <c r="D74" s="12">
        <f>C74/B74*100</f>
        <v>10.187630758003454</v>
      </c>
      <c r="E74" s="3"/>
    </row>
    <row r="75" spans="1:5" ht="6.75" customHeight="1">
      <c r="A75" s="5"/>
      <c r="B75" s="5"/>
      <c r="C75" s="5"/>
      <c r="D75" s="5"/>
      <c r="E75" s="1"/>
    </row>
    <row r="76" spans="4:5" ht="12.75" hidden="1">
      <c r="D76" s="1"/>
      <c r="E76" s="1"/>
    </row>
    <row r="77" ht="12.75" hidden="1"/>
    <row r="78" spans="1:3" ht="12.75">
      <c r="A78" t="s">
        <v>59</v>
      </c>
      <c r="C78" t="s">
        <v>60</v>
      </c>
    </row>
    <row r="79" ht="6.75" customHeight="1"/>
    <row r="80" spans="1:3" ht="12.75">
      <c r="A80" t="s">
        <v>65</v>
      </c>
      <c r="C80" t="s">
        <v>66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60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2020-02-04T06:59:06Z</cp:lastPrinted>
  <dcterms:created xsi:type="dcterms:W3CDTF">2009-07-06T07:16:25Z</dcterms:created>
  <dcterms:modified xsi:type="dcterms:W3CDTF">2020-04-01T07:59:43Z</dcterms:modified>
  <cp:category/>
  <cp:version/>
  <cp:contentType/>
  <cp:contentStatus/>
</cp:coreProperties>
</file>