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<sst xmlns="http://schemas.openxmlformats.org/spreadsheetml/2006/main" count="77" uniqueCount="77">
  <si>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</si>
  <si>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</si>
  <si>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</si>
  <si>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</si>
  <si>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</si>
  <si>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</si>
  <si>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</si>
  <si>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</si>
  <si>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Бичуринского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</si>
  <si>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</si>
  <si>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</si>
  <si>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</si>
  <si>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</si>
  <si>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</si>
  <si>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</si>
  <si>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</si>
  <si>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</si>
  <si>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</si>
  <si>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</si>
  <si>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</si>
  <si>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</si>
  <si>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</si>
  <si>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</si>
  <si>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</si>
  <si>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</si>
  <si>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</si>
  <si>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</si>
  <si>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</si>
  <si>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</si>
  <si>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</si>
  <si>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</si>
  <si>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(99311302995100000130)   Прочие доходы от компенсации затрат бюджетов поселений</t>
  </si>
  <si>
    <t>(000113000000000000000) ДОХОДЫ ОТ ОКАЗАНИЯ ПЛАТНЫХ УСЛУГ (РАБОТ)И КОМПЕНСАЦИИ ЗАТРАТ ГОСУДАРСТВА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</si>
  <si>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</si>
  <si>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</si>
  <si>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</si>
  <si>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</si>
  <si>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</si>
  <si>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</si>
  <si>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</si>
  <si>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</si>
  <si>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</si>
  <si>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</si>
  <si>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</si>
  <si>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</si>
  <si>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</si>
  <si>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</si>
  <si>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</si>
  <si>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</si>
  <si>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(18210102020011000110)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</si>
  <si>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</si>
  <si>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</si>
  <si>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</si>
  <si>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(99311633050100000140)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</si>
  <si>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</si>
  <si>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</si>
  <si>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(99320230024100000150) Субвенции бюджетам поселений на выполнение передаваемых полномочий субъектов Российской Федерации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</si>
  <si>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</si>
  <si>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</si>
  <si>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</si>
  <si>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</si>
  <si>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(18210102030011000110)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</si>
  <si>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 xml:space="preserve">(99320705030100000150) Прочие безвозмездные поступления в  бюджеты сельских поселений </t>
  </si>
  <si>
    <t>(99320229999100000150)Прочие субсидии бюджетам сельских поселений</t>
  </si>
  <si>
    <t>(18210102020013000110)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</si>
  <si>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</si>
  <si>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</si>
  <si>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</si>
  <si>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</si>
  <si>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</si>
  <si>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</si>
  <si>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</si>
  <si>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</si>
  <si>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</si>
  <si>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Н.М.Яковлев</t>
  </si>
  <si>
    <t>Исполнение бюджета по доходам по состоянию на 01.11.2020 г.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</si>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</sst>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1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showGridLines="0" tabSelected="1" zoomScalePageLayoutView="0" workbookViewId="0" topLeftCell="A1">
      <selection activeCell="C64" sqref="C64"/>
    </sheetView>
  </sheetViews>
  <sheetFormatPr defaultColWidth="9.00390625" defaultRowHeight="12.75"/>
  <cols>
    <col min="1" max="1" width="61.75390625" style="0" customWidth="1"/>
    <col min="2" max="2" width="13.75390625" style="0" customWidth="1"/>
    <col min="3" max="3" width="14.375" style="0" customWidth="1"/>
    <col min="4" max="4" width="13.875" style="0" customWidth="1"/>
    <col min="5" max="5" width="9.125" style="0" hidden="1" customWidth="1"/>
  </cols>
  <sheetData>
    <row r="1" spans="1:5" ht="15.75">
      <c r="A1" s="25" t="s">
        <v>75</v>
      </c>
      <c r="B1" s="25"/>
      <c r="C1" s="25"/>
      <c r="D1" s="25"/>
      <c r="E1" s="1"/>
    </row>
    <row r="2" spans="1:5" ht="15.75">
      <c r="A2" s="25" t="s">
        <v>8</v>
      </c>
      <c r="B2" s="25"/>
      <c r="C2" s="25"/>
      <c r="D2" s="25"/>
      <c r="E2" s="1"/>
    </row>
    <row r="3" spans="1:5" ht="4.5" customHeight="1">
      <c r="A3" s="6"/>
      <c r="B3" s="6"/>
      <c r="C3" s="6"/>
      <c r="D3" s="6"/>
      <c r="E3" s="1"/>
    </row>
    <row r="4" spans="1:5" ht="12.75">
      <c r="A4" s="2"/>
      <c r="B4" s="2"/>
      <c r="C4" s="26" t="s">
        <v>0</v>
      </c>
      <c r="D4" s="26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2.25" customHeight="1">
      <c r="A6" s="15" t="s">
        <v>29</v>
      </c>
      <c r="B6" s="9">
        <v>25700</v>
      </c>
      <c r="C6" s="9">
        <v>21478.14</v>
      </c>
      <c r="D6" s="13">
        <f>C6/B6*100</f>
        <v>83.57252918287938</v>
      </c>
      <c r="E6" s="3"/>
    </row>
    <row r="7" spans="1:5" ht="12" customHeight="1">
      <c r="A7" s="15" t="s">
        <v>50</v>
      </c>
      <c r="B7" s="9">
        <v>0</v>
      </c>
      <c r="C7" s="9">
        <v>0.1</v>
      </c>
      <c r="D7" s="13">
        <v>0</v>
      </c>
      <c r="E7" s="3"/>
    </row>
    <row r="8" spans="1:5" ht="12" customHeight="1">
      <c r="A8" s="15" t="s">
        <v>51</v>
      </c>
      <c r="B8" s="9">
        <v>0</v>
      </c>
      <c r="C8" s="9">
        <v>1.05</v>
      </c>
      <c r="D8" s="13">
        <v>0</v>
      </c>
      <c r="E8" s="3"/>
    </row>
    <row r="9" spans="1:5" ht="8.25" customHeight="1">
      <c r="A9" s="15" t="s">
        <v>49</v>
      </c>
      <c r="B9" s="9">
        <v>0</v>
      </c>
      <c r="C9" s="9">
        <v>0</v>
      </c>
      <c r="D9" s="13">
        <v>0</v>
      </c>
      <c r="E9" s="3"/>
    </row>
    <row r="10" spans="1:5" ht="12" customHeight="1">
      <c r="A10" s="15" t="s">
        <v>64</v>
      </c>
      <c r="B10" s="9">
        <v>0</v>
      </c>
      <c r="C10" s="9">
        <v>0</v>
      </c>
      <c r="D10" s="13">
        <v>0</v>
      </c>
      <c r="E10" s="3"/>
    </row>
    <row r="11" spans="1:5" ht="14.25" customHeight="1">
      <c r="A11" s="15" t="s">
        <v>61</v>
      </c>
      <c r="B11" s="9">
        <v>0</v>
      </c>
      <c r="C11" s="9">
        <v>386.76</v>
      </c>
      <c r="D11" s="13">
        <v>0</v>
      </c>
      <c r="E11" s="3"/>
    </row>
    <row r="12" spans="1:5" ht="14.25" customHeight="1">
      <c r="A12" s="15" t="s">
        <v>76</v>
      </c>
      <c r="B12" s="9">
        <v>0</v>
      </c>
      <c r="C12" s="9">
        <v>0.09</v>
      </c>
      <c r="D12" s="13">
        <v>0</v>
      </c>
      <c r="E12" s="3"/>
    </row>
    <row r="13" spans="1:5" ht="14.25" customHeight="1">
      <c r="A13" s="15" t="s">
        <v>73</v>
      </c>
      <c r="B13" s="9">
        <v>0</v>
      </c>
      <c r="C13" s="9">
        <v>15</v>
      </c>
      <c r="D13" s="13">
        <v>0</v>
      </c>
      <c r="E13" s="3"/>
    </row>
    <row r="14" spans="1:5" ht="13.5" customHeight="1">
      <c r="A14" s="16" t="s">
        <v>9</v>
      </c>
      <c r="B14" s="7">
        <f>B13+B11+B10+B9+B6+B8+B7+B12</f>
        <v>25700</v>
      </c>
      <c r="C14" s="7">
        <f>C13+C11+C10+C9+C6+C8+C7+C12</f>
        <v>21881.139999999996</v>
      </c>
      <c r="D14" s="12">
        <f>C14/B14*100</f>
        <v>85.14062256809338</v>
      </c>
      <c r="E14" s="3"/>
    </row>
    <row r="15" spans="1:5" ht="33" customHeight="1">
      <c r="A15" s="17" t="s">
        <v>65</v>
      </c>
      <c r="B15" s="9">
        <v>225700</v>
      </c>
      <c r="C15" s="9">
        <v>198910.19</v>
      </c>
      <c r="D15" s="13">
        <f>C15/B15*100</f>
        <v>88.13034559149312</v>
      </c>
      <c r="E15" s="3"/>
    </row>
    <row r="16" spans="1:5" ht="15" customHeight="1">
      <c r="A16" s="18" t="s">
        <v>66</v>
      </c>
      <c r="B16" s="9">
        <v>0</v>
      </c>
      <c r="C16" s="9">
        <v>1398.68</v>
      </c>
      <c r="D16" s="13">
        <v>0</v>
      </c>
      <c r="E16" s="3"/>
    </row>
    <row r="17" spans="1:5" ht="32.25" customHeight="1">
      <c r="A17" s="18" t="s">
        <v>67</v>
      </c>
      <c r="B17" s="9">
        <v>338500</v>
      </c>
      <c r="C17" s="9">
        <v>267663.83</v>
      </c>
      <c r="D17" s="13">
        <f>C17/B17*100</f>
        <v>79.07350960118168</v>
      </c>
      <c r="E17" s="3"/>
    </row>
    <row r="18" spans="1:5" ht="15" customHeight="1">
      <c r="A18" s="18" t="s">
        <v>68</v>
      </c>
      <c r="B18" s="9">
        <v>0</v>
      </c>
      <c r="C18" s="9">
        <v>-35715.2</v>
      </c>
      <c r="D18" s="13">
        <v>0</v>
      </c>
      <c r="E18" s="3"/>
    </row>
    <row r="19" spans="1:5" ht="24.75" customHeight="1">
      <c r="A19" s="16" t="s">
        <v>34</v>
      </c>
      <c r="B19" s="7">
        <f>SUM(B15:B18)</f>
        <v>564200</v>
      </c>
      <c r="C19" s="7">
        <f>C15+C16+C17+C18</f>
        <v>432257.5</v>
      </c>
      <c r="D19" s="12">
        <f>C19/B19*100</f>
        <v>76.61423254165189</v>
      </c>
      <c r="E19" s="3"/>
    </row>
    <row r="20" spans="1:5" ht="23.25" customHeight="1">
      <c r="A20" s="15" t="s">
        <v>44</v>
      </c>
      <c r="B20" s="9">
        <v>35500</v>
      </c>
      <c r="C20" s="9">
        <v>18099.6</v>
      </c>
      <c r="D20" s="13">
        <f>C20/B20*100</f>
        <v>50.98478873239436</v>
      </c>
      <c r="E20" s="3"/>
    </row>
    <row r="21" spans="1:5" ht="7.5" customHeight="1">
      <c r="A21" s="15" t="s">
        <v>5</v>
      </c>
      <c r="B21" s="9">
        <v>0</v>
      </c>
      <c r="C21" s="9">
        <v>0</v>
      </c>
      <c r="D21" s="13">
        <v>0</v>
      </c>
      <c r="E21" s="3"/>
    </row>
    <row r="22" spans="1:5" ht="7.5" customHeight="1">
      <c r="A22" s="19" t="s">
        <v>19</v>
      </c>
      <c r="B22" s="9">
        <v>0</v>
      </c>
      <c r="C22" s="9">
        <v>0</v>
      </c>
      <c r="D22" s="13">
        <v>0</v>
      </c>
      <c r="E22" s="3"/>
    </row>
    <row r="23" spans="1:5" ht="12.75" customHeight="1">
      <c r="A23" s="16" t="s">
        <v>18</v>
      </c>
      <c r="B23" s="7">
        <f>B20+B21+B22</f>
        <v>35500</v>
      </c>
      <c r="C23" s="7">
        <f>C22+C21+C20</f>
        <v>18099.6</v>
      </c>
      <c r="D23" s="12">
        <f>C23/B23*100</f>
        <v>50.98478873239436</v>
      </c>
      <c r="E23" s="3"/>
    </row>
    <row r="24" spans="1:5" ht="37.5" customHeight="1">
      <c r="A24" s="15" t="s">
        <v>45</v>
      </c>
      <c r="B24" s="9">
        <v>57300</v>
      </c>
      <c r="C24" s="9">
        <v>35278.35</v>
      </c>
      <c r="D24" s="13">
        <f>C24/B24*100</f>
        <v>61.56780104712042</v>
      </c>
      <c r="E24" s="3"/>
    </row>
    <row r="25" spans="1:5" ht="11.25" customHeight="1">
      <c r="A25" s="15" t="s">
        <v>69</v>
      </c>
      <c r="B25" s="9">
        <v>0</v>
      </c>
      <c r="C25" s="9">
        <v>705.21</v>
      </c>
      <c r="D25" s="13">
        <v>0</v>
      </c>
      <c r="E25" s="3"/>
    </row>
    <row r="26" spans="1:5" ht="9.75" customHeight="1">
      <c r="A26" s="15" t="s">
        <v>36</v>
      </c>
      <c r="B26" s="9">
        <v>0</v>
      </c>
      <c r="C26" s="9">
        <v>0</v>
      </c>
      <c r="D26" s="13">
        <v>0</v>
      </c>
      <c r="E26" s="3"/>
    </row>
    <row r="27" spans="1:5" ht="10.5" customHeight="1">
      <c r="A27" s="15" t="s">
        <v>25</v>
      </c>
      <c r="B27" s="9">
        <v>0</v>
      </c>
      <c r="C27" s="9">
        <v>0</v>
      </c>
      <c r="D27" s="13">
        <v>0</v>
      </c>
      <c r="E27" s="3"/>
    </row>
    <row r="28" spans="1:5" ht="35.25" customHeight="1">
      <c r="A28" s="15" t="s">
        <v>37</v>
      </c>
      <c r="B28" s="9">
        <v>73700</v>
      </c>
      <c r="C28" s="9">
        <v>34981</v>
      </c>
      <c r="D28" s="13">
        <f>C28/B28*100</f>
        <v>47.4640434192673</v>
      </c>
      <c r="E28" s="3"/>
    </row>
    <row r="29" spans="1:5" ht="14.25" customHeight="1">
      <c r="A29" s="15" t="s">
        <v>38</v>
      </c>
      <c r="B29" s="9">
        <v>0</v>
      </c>
      <c r="C29" s="9">
        <v>254.2</v>
      </c>
      <c r="D29" s="13">
        <v>0</v>
      </c>
      <c r="E29" s="3"/>
    </row>
    <row r="30" spans="1:5" ht="9" customHeight="1">
      <c r="A30" s="15" t="s">
        <v>43</v>
      </c>
      <c r="B30" s="9">
        <v>0</v>
      </c>
      <c r="C30" s="9">
        <v>0</v>
      </c>
      <c r="D30" s="13">
        <v>0</v>
      </c>
      <c r="E30" s="3"/>
    </row>
    <row r="31" spans="1:5" ht="24" customHeight="1">
      <c r="A31" s="15" t="s">
        <v>39</v>
      </c>
      <c r="B31" s="9">
        <v>171800</v>
      </c>
      <c r="C31" s="9">
        <v>85565.13</v>
      </c>
      <c r="D31" s="13">
        <f>C31/B31*100</f>
        <v>49.805081490104776</v>
      </c>
      <c r="E31" s="3"/>
    </row>
    <row r="32" spans="1:5" ht="15" customHeight="1">
      <c r="A32" s="15" t="s">
        <v>40</v>
      </c>
      <c r="B32" s="9">
        <v>0</v>
      </c>
      <c r="C32" s="9">
        <v>2875.29</v>
      </c>
      <c r="D32" s="13">
        <v>0</v>
      </c>
      <c r="E32" s="3"/>
    </row>
    <row r="33" spans="1:5" ht="8.25" customHeight="1">
      <c r="A33" s="15" t="s">
        <v>41</v>
      </c>
      <c r="B33" s="9">
        <v>0</v>
      </c>
      <c r="C33" s="9">
        <v>0</v>
      </c>
      <c r="D33" s="13">
        <v>0</v>
      </c>
      <c r="E33" s="3"/>
    </row>
    <row r="34" spans="1:5" ht="14.25" customHeight="1">
      <c r="A34" s="20" t="s">
        <v>10</v>
      </c>
      <c r="B34" s="7">
        <f>B32+B31+B29+B28+B27+B26+B25+B24+B33+B30</f>
        <v>302800</v>
      </c>
      <c r="C34" s="7">
        <f>C32+C31+C29+C28+C27+C26+C25+C24+C33+C30</f>
        <v>159659.18</v>
      </c>
      <c r="D34" s="12">
        <f>C34/B34*100</f>
        <v>52.72760237780712</v>
      </c>
      <c r="E34" s="3"/>
    </row>
    <row r="35" spans="1:5" ht="57.75" customHeight="1">
      <c r="A35" s="15" t="s">
        <v>6</v>
      </c>
      <c r="B35" s="9">
        <v>2000</v>
      </c>
      <c r="C35" s="9">
        <v>800</v>
      </c>
      <c r="D35" s="13">
        <f>C35/B35*100</f>
        <v>40</v>
      </c>
      <c r="E35" s="3"/>
    </row>
    <row r="36" spans="1:5" ht="12.75" customHeight="1">
      <c r="A36" s="21" t="s">
        <v>11</v>
      </c>
      <c r="B36" s="7">
        <f>B35</f>
        <v>2000</v>
      </c>
      <c r="C36" s="7">
        <f>C35</f>
        <v>800</v>
      </c>
      <c r="D36" s="12">
        <f>C36/B36*100</f>
        <v>40</v>
      </c>
      <c r="E36" s="3"/>
    </row>
    <row r="37" spans="1:5" ht="6" customHeight="1">
      <c r="A37" s="15" t="s">
        <v>28</v>
      </c>
      <c r="B37" s="9">
        <v>0</v>
      </c>
      <c r="C37" s="9">
        <v>0</v>
      </c>
      <c r="D37" s="13">
        <v>0</v>
      </c>
      <c r="E37" s="3"/>
    </row>
    <row r="38" spans="1:5" ht="6.75" customHeight="1">
      <c r="A38" s="15" t="s">
        <v>27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21" t="s">
        <v>12</v>
      </c>
      <c r="B39" s="7">
        <f>B38+B37</f>
        <v>0</v>
      </c>
      <c r="C39" s="7">
        <f>C37+C38</f>
        <v>0</v>
      </c>
      <c r="D39" s="13">
        <v>0</v>
      </c>
      <c r="E39" s="3"/>
    </row>
    <row r="40" spans="1:5" ht="12" customHeight="1">
      <c r="A40" s="21" t="s">
        <v>13</v>
      </c>
      <c r="B40" s="8">
        <f>B14+B23+B34+B36+B39+B19</f>
        <v>930200</v>
      </c>
      <c r="C40" s="8">
        <f>C14+C23+C34+C36+C39+C19</f>
        <v>632697.4199999999</v>
      </c>
      <c r="D40" s="12">
        <f>C40/B40*100</f>
        <v>68.017353257364</v>
      </c>
      <c r="E40" s="3"/>
    </row>
    <row r="41" spans="1:5" ht="9" customHeight="1">
      <c r="A41" s="15" t="s">
        <v>26</v>
      </c>
      <c r="B41" s="9">
        <v>0</v>
      </c>
      <c r="C41" s="9">
        <v>0</v>
      </c>
      <c r="D41" s="13">
        <v>0</v>
      </c>
      <c r="E41" s="3"/>
    </row>
    <row r="42" spans="1:5" ht="34.5" customHeight="1">
      <c r="A42" s="15" t="s">
        <v>46</v>
      </c>
      <c r="B42" s="9">
        <v>100200</v>
      </c>
      <c r="C42" s="9">
        <v>147690.13</v>
      </c>
      <c r="D42" s="13">
        <f>C42/B42*100</f>
        <v>147.39533932135728</v>
      </c>
      <c r="E42" s="3"/>
    </row>
    <row r="43" spans="1:5" ht="7.5" customHeight="1">
      <c r="A43" s="15" t="s">
        <v>52</v>
      </c>
      <c r="B43" s="9">
        <v>0</v>
      </c>
      <c r="C43" s="9">
        <v>0</v>
      </c>
      <c r="D43" s="13">
        <v>0</v>
      </c>
      <c r="E43" s="3"/>
    </row>
    <row r="44" spans="1:5" ht="40.5" customHeight="1">
      <c r="A44" s="17" t="s">
        <v>48</v>
      </c>
      <c r="B44" s="9">
        <v>88100</v>
      </c>
      <c r="C44" s="9">
        <v>19910.96</v>
      </c>
      <c r="D44" s="13">
        <f>C44/B44*100</f>
        <v>22.600408626560725</v>
      </c>
      <c r="E44" s="3"/>
    </row>
    <row r="45" spans="1:5" ht="34.5" customHeight="1">
      <c r="A45" s="21" t="s">
        <v>14</v>
      </c>
      <c r="B45" s="7">
        <f>B43+B42+B41+B44</f>
        <v>188300</v>
      </c>
      <c r="C45" s="7">
        <f>C43+C42+C41+C44</f>
        <v>167601.09</v>
      </c>
      <c r="D45" s="12">
        <f>C45/B45*100</f>
        <v>89.00748274030802</v>
      </c>
      <c r="E45" s="3"/>
    </row>
    <row r="46" spans="1:5" ht="9" customHeight="1">
      <c r="A46" s="17" t="s">
        <v>31</v>
      </c>
      <c r="B46" s="9">
        <v>0</v>
      </c>
      <c r="C46" s="9">
        <v>0</v>
      </c>
      <c r="D46" s="13">
        <v>0</v>
      </c>
      <c r="E46" s="3"/>
    </row>
    <row r="47" spans="1:5" ht="8.25" customHeight="1">
      <c r="A47" s="21" t="s">
        <v>32</v>
      </c>
      <c r="B47" s="7">
        <f>B46</f>
        <v>0</v>
      </c>
      <c r="C47" s="7">
        <f>C46</f>
        <v>0</v>
      </c>
      <c r="D47" s="12">
        <v>0</v>
      </c>
      <c r="E47" s="3"/>
    </row>
    <row r="48" spans="1:5" ht="6" customHeight="1">
      <c r="A48" s="17" t="s">
        <v>33</v>
      </c>
      <c r="B48" s="9">
        <v>0</v>
      </c>
      <c r="C48" s="9">
        <v>0</v>
      </c>
      <c r="D48" s="13">
        <v>0</v>
      </c>
      <c r="E48" s="3"/>
    </row>
    <row r="49" spans="1:5" s="11" customFormat="1" ht="6.75" customHeight="1">
      <c r="A49" s="17" t="s">
        <v>30</v>
      </c>
      <c r="B49" s="9">
        <v>0</v>
      </c>
      <c r="C49" s="9">
        <v>0</v>
      </c>
      <c r="D49" s="13">
        <v>0</v>
      </c>
      <c r="E49" s="10"/>
    </row>
    <row r="50" spans="1:5" s="11" customFormat="1" ht="25.5" customHeight="1">
      <c r="A50" s="17" t="s">
        <v>47</v>
      </c>
      <c r="B50" s="9">
        <v>0</v>
      </c>
      <c r="C50" s="9">
        <v>25653.8</v>
      </c>
      <c r="D50" s="13">
        <v>0</v>
      </c>
      <c r="E50" s="10"/>
    </row>
    <row r="51" spans="1:5" ht="23.25" customHeight="1">
      <c r="A51" s="21" t="s">
        <v>20</v>
      </c>
      <c r="B51" s="7">
        <f>B49+B48+B50</f>
        <v>0</v>
      </c>
      <c r="C51" s="7">
        <f>C49+C48+C50</f>
        <v>25653.8</v>
      </c>
      <c r="D51" s="12">
        <v>0</v>
      </c>
      <c r="E51" s="3"/>
    </row>
    <row r="52" spans="1:5" ht="10.5" customHeight="1">
      <c r="A52" s="17" t="s">
        <v>53</v>
      </c>
      <c r="B52" s="9">
        <v>0</v>
      </c>
      <c r="C52" s="9">
        <v>0</v>
      </c>
      <c r="D52" s="13">
        <v>0</v>
      </c>
      <c r="E52" s="3"/>
    </row>
    <row r="53" spans="1:5" ht="9" customHeight="1">
      <c r="A53" s="21" t="s">
        <v>42</v>
      </c>
      <c r="B53" s="7">
        <f>B52</f>
        <v>0</v>
      </c>
      <c r="C53" s="7">
        <f>C52</f>
        <v>0</v>
      </c>
      <c r="D53" s="12">
        <v>0</v>
      </c>
      <c r="E53" s="3"/>
    </row>
    <row r="54" spans="1:5" ht="13.5" customHeight="1">
      <c r="A54" s="17" t="s">
        <v>23</v>
      </c>
      <c r="B54" s="9">
        <v>0</v>
      </c>
      <c r="C54" s="9">
        <v>12800</v>
      </c>
      <c r="D54" s="13">
        <v>0</v>
      </c>
      <c r="E54" s="3"/>
    </row>
    <row r="55" spans="1:5" ht="8.25" customHeight="1">
      <c r="A55" s="17" t="s">
        <v>24</v>
      </c>
      <c r="B55" s="9">
        <v>0</v>
      </c>
      <c r="C55" s="9">
        <v>0</v>
      </c>
      <c r="D55" s="13">
        <v>0</v>
      </c>
      <c r="E55" s="3"/>
    </row>
    <row r="56" spans="1:5" ht="14.25" customHeight="1">
      <c r="A56" s="21" t="s">
        <v>21</v>
      </c>
      <c r="B56" s="7">
        <f>B55+B54</f>
        <v>0</v>
      </c>
      <c r="C56" s="7">
        <f>C55+C54</f>
        <v>12800</v>
      </c>
      <c r="D56" s="12">
        <v>0</v>
      </c>
      <c r="E56" s="3"/>
    </row>
    <row r="57" spans="1:5" ht="13.5" customHeight="1">
      <c r="A57" s="21" t="s">
        <v>15</v>
      </c>
      <c r="B57" s="8">
        <f>B45+B51+B47+B56+B53</f>
        <v>188300</v>
      </c>
      <c r="C57" s="8">
        <f>C45+C51+C47+C56+C53</f>
        <v>206054.88999999998</v>
      </c>
      <c r="D57" s="7">
        <f aca="true" t="shared" si="0" ref="D57:D67">C57/B57*100</f>
        <v>109.42904407859797</v>
      </c>
      <c r="E57" s="3"/>
    </row>
    <row r="58" spans="1:5" ht="24" customHeight="1">
      <c r="A58" s="15" t="s">
        <v>54</v>
      </c>
      <c r="B58" s="9">
        <v>1273300</v>
      </c>
      <c r="C58" s="9">
        <v>1061089</v>
      </c>
      <c r="D58" s="13">
        <f t="shared" si="0"/>
        <v>83.33377837116154</v>
      </c>
      <c r="E58" s="3"/>
    </row>
    <row r="59" spans="1:5" ht="9.75" customHeight="1">
      <c r="A59" s="15" t="s">
        <v>55</v>
      </c>
      <c r="B59" s="9">
        <v>0</v>
      </c>
      <c r="C59" s="9">
        <v>0</v>
      </c>
      <c r="D59" s="13">
        <v>0</v>
      </c>
      <c r="E59" s="3"/>
    </row>
    <row r="60" spans="1:5" ht="8.25" customHeight="1">
      <c r="A60" s="15" t="s">
        <v>57</v>
      </c>
      <c r="B60" s="9">
        <v>0</v>
      </c>
      <c r="C60" s="9">
        <v>0</v>
      </c>
      <c r="D60" s="13">
        <v>0</v>
      </c>
      <c r="E60" s="3"/>
    </row>
    <row r="61" spans="1:5" ht="38.25" customHeight="1">
      <c r="A61" s="15" t="s">
        <v>59</v>
      </c>
      <c r="B61" s="9">
        <v>453500</v>
      </c>
      <c r="C61" s="9">
        <v>388482.55</v>
      </c>
      <c r="D61" s="13">
        <f t="shared" si="0"/>
        <v>85.66318632855567</v>
      </c>
      <c r="E61" s="3"/>
    </row>
    <row r="62" spans="1:5" ht="24" customHeight="1">
      <c r="A62" s="15" t="s">
        <v>63</v>
      </c>
      <c r="B62" s="9">
        <v>942800</v>
      </c>
      <c r="C62" s="9">
        <v>635750.3</v>
      </c>
      <c r="D62" s="13">
        <f t="shared" si="0"/>
        <v>67.43214891811625</v>
      </c>
      <c r="E62" s="3"/>
    </row>
    <row r="63" spans="1:5" ht="35.25" customHeight="1">
      <c r="A63" s="15" t="s">
        <v>58</v>
      </c>
      <c r="B63" s="9">
        <v>89600</v>
      </c>
      <c r="C63" s="9">
        <v>82795</v>
      </c>
      <c r="D63" s="13">
        <f t="shared" si="0"/>
        <v>92.40513392857143</v>
      </c>
      <c r="E63" s="3"/>
    </row>
    <row r="64" spans="1:5" ht="35.25" customHeight="1">
      <c r="A64" s="15" t="s">
        <v>56</v>
      </c>
      <c r="B64" s="9">
        <v>3531.2</v>
      </c>
      <c r="C64" s="9">
        <v>0</v>
      </c>
      <c r="D64" s="13">
        <f t="shared" si="0"/>
        <v>0</v>
      </c>
      <c r="E64" s="3"/>
    </row>
    <row r="65" spans="1:5" ht="25.5" customHeight="1">
      <c r="A65" s="15" t="s">
        <v>72</v>
      </c>
      <c r="B65" s="9">
        <v>500000</v>
      </c>
      <c r="C65" s="9">
        <v>200000</v>
      </c>
      <c r="D65" s="13">
        <f>C65/B65*100</f>
        <v>40</v>
      </c>
      <c r="E65" s="3"/>
    </row>
    <row r="66" spans="1:5" ht="7.5" customHeight="1">
      <c r="A66" s="15" t="s">
        <v>35</v>
      </c>
      <c r="B66" s="9">
        <v>0</v>
      </c>
      <c r="C66" s="9">
        <v>0</v>
      </c>
      <c r="D66" s="13">
        <v>0</v>
      </c>
      <c r="E66" s="3"/>
    </row>
    <row r="67" spans="1:5" ht="25.5" customHeight="1">
      <c r="A67" s="15" t="s">
        <v>62</v>
      </c>
      <c r="B67" s="9">
        <v>191730.87</v>
      </c>
      <c r="C67" s="9">
        <v>170637.85</v>
      </c>
      <c r="D67" s="13">
        <f t="shared" si="0"/>
        <v>88.9986312584927</v>
      </c>
      <c r="E67" s="3"/>
    </row>
    <row r="68" spans="1:5" ht="7.5" customHeight="1">
      <c r="A68" s="15" t="s">
        <v>22</v>
      </c>
      <c r="B68" s="9">
        <v>0</v>
      </c>
      <c r="C68" s="22">
        <v>0</v>
      </c>
      <c r="D68" s="13">
        <v>0</v>
      </c>
      <c r="E68" s="3"/>
    </row>
    <row r="69" spans="1:5" ht="37.5" customHeight="1">
      <c r="A69" s="21" t="s">
        <v>16</v>
      </c>
      <c r="B69" s="7">
        <f>B68+B67+B66+B65+B64+B63+B62+B61+B60+B59+B58</f>
        <v>3454462.07</v>
      </c>
      <c r="C69" s="7">
        <f>C58+C59+C60+C61+C62+C63+C64+C65+C66+C67+C68</f>
        <v>2538754.7</v>
      </c>
      <c r="D69" s="12">
        <f>C69/B69*100</f>
        <v>73.49204155540201</v>
      </c>
      <c r="E69" s="3"/>
    </row>
    <row r="70" spans="1:5" ht="13.5" customHeight="1">
      <c r="A70" s="23" t="s">
        <v>17</v>
      </c>
      <c r="B70" s="9">
        <f>B57+B40</f>
        <v>1118500</v>
      </c>
      <c r="C70" s="9">
        <f>C57+C40</f>
        <v>838752.3099999999</v>
      </c>
      <c r="D70" s="13">
        <f>C70/B70*100</f>
        <v>74.98903084488153</v>
      </c>
      <c r="E70" s="3"/>
    </row>
    <row r="71" spans="1:5" ht="12.75">
      <c r="A71" s="24" t="s">
        <v>7</v>
      </c>
      <c r="B71" s="4">
        <f>B69+B70</f>
        <v>4572962.07</v>
      </c>
      <c r="C71" s="4">
        <f>C69+C70</f>
        <v>3377507.0100000002</v>
      </c>
      <c r="D71" s="12">
        <f>C71/B71*100</f>
        <v>73.85818990621979</v>
      </c>
      <c r="E71" s="3"/>
    </row>
    <row r="72" spans="1:5" ht="9" customHeight="1">
      <c r="A72" s="5"/>
      <c r="B72" s="5"/>
      <c r="C72" s="5"/>
      <c r="D72" s="5"/>
      <c r="E72" s="1"/>
    </row>
    <row r="73" ht="12.75" hidden="1"/>
    <row r="74" spans="1:3" ht="12.75">
      <c r="A74" t="s">
        <v>71</v>
      </c>
      <c r="C74" t="s">
        <v>74</v>
      </c>
    </row>
    <row r="76" spans="1:3" ht="12.75">
      <c r="A76" t="s">
        <v>70</v>
      </c>
      <c r="C76" t="s">
        <v>60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62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2020-10-01T11:34:44Z</cp:lastPrinted>
  <dcterms:created xsi:type="dcterms:W3CDTF">2009-07-06T07:16:25Z</dcterms:created>
  <dcterms:modified xsi:type="dcterms:W3CDTF">2020-11-02T11:23:40Z</dcterms:modified>
  <cp:category/>
  <cp:version/>
  <cp:contentType/>
  <cp:contentStatus/>
</cp:coreProperties>
</file>