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<sst xmlns="http://schemas.openxmlformats.org/spreadsheetml/2006/main" count="76" uniqueCount="76">
  <si>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</si>
  <si>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</si>
  <si>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</si>
  <si>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</si>
  <si>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</si>
  <si>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</si>
  <si>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</si>
  <si>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</si>
  <si>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</si>
  <si>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</si>
  <si>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</si>
  <si>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</si>
  <si>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</si>
  <si>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</si>
  <si>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</si>
  <si>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</si>
  <si>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</si>
  <si>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</si>
  <si>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</si>
  <si>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</si>
  <si>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</si>
  <si>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</si>
  <si>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</si>
  <si>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</si>
  <si>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</si>
  <si>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</si>
  <si>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</si>
  <si>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</si>
  <si>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</si>
  <si>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</si>
  <si>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</si>
  <si>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</si>
  <si>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</si>
  <si>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</si>
  <si>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</si>
  <si>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</si>
  <si>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</si>
  <si>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</si>
  <si>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</si>
  <si>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</si>
  <si>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</si>
  <si>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</si>
  <si>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</si>
  <si>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</si>
  <si>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</si>
  <si>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</si>
  <si>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</si>
  <si>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</si>
  <si>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</si>
  <si>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</si>
  <si>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</si>
  <si>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</si>
  <si>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</si>
  <si>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(99311633050100000140)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</si>
  <si>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</si>
  <si>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</si>
  <si>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</si>
  <si>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</si>
  <si>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</si>
  <si>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</si>
  <si>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</si>
  <si>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</si>
  <si>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</si>
  <si>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</si>
  <si>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</si>
  <si>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</si>
  <si>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</si>
  <si>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</si>
  <si>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</si>
  <si>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</si>
  <si>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(99320245550100000150) Межбюджетные трансферты, передаваемые бюджетам сельских поселений за достижение показателей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</si>
  <si>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</si>
  <si>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</si>
  <si>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</si>
  <si>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</si>
  <si>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доходам по состоянию на 01.07.2020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</si>
</sst>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7" t="s">
        <v>75</v>
      </c>
      <c r="B1" s="27"/>
      <c r="C1" s="27"/>
      <c r="D1" s="27"/>
      <c r="E1" s="1"/>
    </row>
    <row r="2" spans="1:5" ht="15.75">
      <c r="A2" s="25" t="s">
        <v>8</v>
      </c>
      <c r="B2" s="25"/>
      <c r="C2" s="25"/>
      <c r="D2" s="25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6" t="s">
        <v>0</v>
      </c>
      <c r="D4" s="26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29</v>
      </c>
      <c r="B6" s="9">
        <v>25700</v>
      </c>
      <c r="C6" s="9">
        <v>12368.25</v>
      </c>
      <c r="D6" s="13">
        <f>C6/B6*100</f>
        <v>48.12548638132296</v>
      </c>
      <c r="E6" s="3"/>
    </row>
    <row r="7" spans="1:5" ht="12" customHeight="1">
      <c r="A7" s="15" t="s">
        <v>50</v>
      </c>
      <c r="B7" s="9">
        <v>0</v>
      </c>
      <c r="C7" s="9">
        <v>0.02</v>
      </c>
      <c r="D7" s="13">
        <v>0</v>
      </c>
      <c r="E7" s="3"/>
    </row>
    <row r="8" spans="1:5" ht="7.5" customHeight="1">
      <c r="A8" s="15" t="s">
        <v>51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49</v>
      </c>
      <c r="B9" s="9">
        <v>0</v>
      </c>
      <c r="C9" s="9">
        <v>0</v>
      </c>
      <c r="D9" s="13">
        <v>0</v>
      </c>
      <c r="E9" s="3"/>
    </row>
    <row r="10" spans="1:5" ht="12" customHeight="1">
      <c r="A10" s="15" t="s">
        <v>64</v>
      </c>
      <c r="B10" s="9">
        <v>0</v>
      </c>
      <c r="C10" s="9">
        <v>0</v>
      </c>
      <c r="D10" s="13">
        <v>0</v>
      </c>
      <c r="E10" s="3"/>
    </row>
    <row r="11" spans="1:5" ht="14.25" customHeight="1">
      <c r="A11" s="15" t="s">
        <v>61</v>
      </c>
      <c r="B11" s="9">
        <v>0</v>
      </c>
      <c r="C11" s="9">
        <v>377.4</v>
      </c>
      <c r="D11" s="13">
        <v>0</v>
      </c>
      <c r="E11" s="3"/>
    </row>
    <row r="12" spans="1:5" ht="9.75" customHeight="1">
      <c r="A12" s="15" t="s">
        <v>69</v>
      </c>
      <c r="B12" s="9">
        <v>0</v>
      </c>
      <c r="C12" s="9">
        <v>0</v>
      </c>
      <c r="D12" s="13">
        <v>0</v>
      </c>
      <c r="E12" s="3"/>
    </row>
    <row r="13" spans="1:5" ht="13.5" customHeight="1">
      <c r="A13" s="16" t="s">
        <v>9</v>
      </c>
      <c r="B13" s="7">
        <f>B12+B11+B10+B9+B6+B8+B7</f>
        <v>25700</v>
      </c>
      <c r="C13" s="7">
        <f>C12+C11+C10+C9+C6+C8+C7</f>
        <v>12745.67</v>
      </c>
      <c r="D13" s="12">
        <f>C13/B13*100</f>
        <v>49.594046692607</v>
      </c>
      <c r="E13" s="3"/>
    </row>
    <row r="14" spans="1:5" ht="33" customHeight="1">
      <c r="A14" s="17" t="s">
        <v>65</v>
      </c>
      <c r="B14" s="9">
        <v>225700</v>
      </c>
      <c r="C14" s="9">
        <v>111951.22</v>
      </c>
      <c r="D14" s="13">
        <f>C14/B14*100</f>
        <v>49.60178112538768</v>
      </c>
      <c r="E14" s="3"/>
    </row>
    <row r="15" spans="1:5" ht="15" customHeight="1">
      <c r="A15" s="18" t="s">
        <v>66</v>
      </c>
      <c r="B15" s="9">
        <v>0</v>
      </c>
      <c r="C15" s="9">
        <v>732.49</v>
      </c>
      <c r="D15" s="13">
        <v>0</v>
      </c>
      <c r="E15" s="3"/>
    </row>
    <row r="16" spans="1:5" ht="32.25" customHeight="1">
      <c r="A16" s="18" t="s">
        <v>67</v>
      </c>
      <c r="B16" s="9">
        <v>338500</v>
      </c>
      <c r="C16" s="9">
        <v>145891.74</v>
      </c>
      <c r="D16" s="13">
        <f>C16/B16*100</f>
        <v>43.09948005908419</v>
      </c>
      <c r="E16" s="3"/>
    </row>
    <row r="17" spans="1:5" ht="15" customHeight="1">
      <c r="A17" s="18" t="s">
        <v>68</v>
      </c>
      <c r="B17" s="9">
        <v>0</v>
      </c>
      <c r="C17" s="9">
        <v>-22282.14</v>
      </c>
      <c r="D17" s="13">
        <v>0</v>
      </c>
      <c r="E17" s="3"/>
    </row>
    <row r="18" spans="1:5" ht="24.75" customHeight="1">
      <c r="A18" s="16" t="s">
        <v>34</v>
      </c>
      <c r="B18" s="7">
        <f>SUM(B14:B17)</f>
        <v>564200</v>
      </c>
      <c r="C18" s="7">
        <f>C14+C15+C16+C17</f>
        <v>236293.31</v>
      </c>
      <c r="D18" s="12">
        <f>C18/B18*100</f>
        <v>41.88112548741581</v>
      </c>
      <c r="E18" s="3"/>
    </row>
    <row r="19" spans="1:5" ht="23.25" customHeight="1">
      <c r="A19" s="15" t="s">
        <v>44</v>
      </c>
      <c r="B19" s="9">
        <v>35500</v>
      </c>
      <c r="C19" s="9">
        <v>18099.6</v>
      </c>
      <c r="D19" s="13">
        <f>C19/B19*100</f>
        <v>50.98478873239436</v>
      </c>
      <c r="E19" s="3"/>
    </row>
    <row r="20" spans="1:5" ht="7.5" customHeight="1">
      <c r="A20" s="15" t="s">
        <v>5</v>
      </c>
      <c r="B20" s="9">
        <v>0</v>
      </c>
      <c r="C20" s="9">
        <v>0</v>
      </c>
      <c r="D20" s="13">
        <v>0</v>
      </c>
      <c r="E20" s="3"/>
    </row>
    <row r="21" spans="1:5" ht="7.5" customHeight="1">
      <c r="A21" s="19" t="s">
        <v>19</v>
      </c>
      <c r="B21" s="9">
        <v>0</v>
      </c>
      <c r="C21" s="9">
        <v>0</v>
      </c>
      <c r="D21" s="13">
        <v>0</v>
      </c>
      <c r="E21" s="3"/>
    </row>
    <row r="22" spans="1:5" ht="12.75" customHeight="1">
      <c r="A22" s="16" t="s">
        <v>18</v>
      </c>
      <c r="B22" s="7">
        <f>B19+B20+B21</f>
        <v>35500</v>
      </c>
      <c r="C22" s="7">
        <f>C21+C20+C19</f>
        <v>18099.6</v>
      </c>
      <c r="D22" s="12">
        <f>C22/B22*100</f>
        <v>50.98478873239436</v>
      </c>
      <c r="E22" s="3"/>
    </row>
    <row r="23" spans="1:5" ht="37.5" customHeight="1">
      <c r="A23" s="15" t="s">
        <v>45</v>
      </c>
      <c r="B23" s="9">
        <v>57300</v>
      </c>
      <c r="C23" s="9">
        <v>6296.92</v>
      </c>
      <c r="D23" s="13">
        <f>C23/B23*100</f>
        <v>10.989389179755673</v>
      </c>
      <c r="E23" s="3"/>
    </row>
    <row r="24" spans="1:5" ht="11.25" customHeight="1">
      <c r="A24" s="15" t="s">
        <v>71</v>
      </c>
      <c r="B24" s="9">
        <v>0</v>
      </c>
      <c r="C24" s="9">
        <v>586.12</v>
      </c>
      <c r="D24" s="13">
        <v>0</v>
      </c>
      <c r="E24" s="3"/>
    </row>
    <row r="25" spans="1:5" ht="9.75" customHeight="1">
      <c r="A25" s="15" t="s">
        <v>36</v>
      </c>
      <c r="B25" s="9">
        <v>0</v>
      </c>
      <c r="C25" s="9">
        <v>0</v>
      </c>
      <c r="D25" s="13">
        <v>0</v>
      </c>
      <c r="E25" s="3"/>
    </row>
    <row r="26" spans="1:5" ht="10.5" customHeight="1">
      <c r="A26" s="15" t="s">
        <v>25</v>
      </c>
      <c r="B26" s="9">
        <v>0</v>
      </c>
      <c r="C26" s="9">
        <v>0</v>
      </c>
      <c r="D26" s="13">
        <v>0</v>
      </c>
      <c r="E26" s="3"/>
    </row>
    <row r="27" spans="1:5" ht="35.25" customHeight="1">
      <c r="A27" s="15" t="s">
        <v>37</v>
      </c>
      <c r="B27" s="9">
        <v>73700</v>
      </c>
      <c r="C27" s="9">
        <v>17369</v>
      </c>
      <c r="D27" s="13">
        <f>C27/B27*100</f>
        <v>23.567164179104477</v>
      </c>
      <c r="E27" s="3"/>
    </row>
    <row r="28" spans="1:5" ht="14.25" customHeight="1">
      <c r="A28" s="15" t="s">
        <v>38</v>
      </c>
      <c r="B28" s="9">
        <v>0</v>
      </c>
      <c r="C28" s="9">
        <v>11.84</v>
      </c>
      <c r="D28" s="13">
        <v>0</v>
      </c>
      <c r="E28" s="3"/>
    </row>
    <row r="29" spans="1:5" ht="9" customHeight="1">
      <c r="A29" s="15" t="s">
        <v>43</v>
      </c>
      <c r="B29" s="9">
        <v>0</v>
      </c>
      <c r="C29" s="9">
        <v>0</v>
      </c>
      <c r="D29" s="13">
        <v>0</v>
      </c>
      <c r="E29" s="3"/>
    </row>
    <row r="30" spans="1:5" ht="24" customHeight="1">
      <c r="A30" s="15" t="s">
        <v>39</v>
      </c>
      <c r="B30" s="9">
        <v>171800</v>
      </c>
      <c r="C30" s="9">
        <v>13558.68</v>
      </c>
      <c r="D30" s="13">
        <f>C30/B30*100</f>
        <v>7.892130384167636</v>
      </c>
      <c r="E30" s="3"/>
    </row>
    <row r="31" spans="1:5" ht="15" customHeight="1">
      <c r="A31" s="15" t="s">
        <v>40</v>
      </c>
      <c r="B31" s="9">
        <v>0</v>
      </c>
      <c r="C31" s="9">
        <v>1535.13</v>
      </c>
      <c r="D31" s="13">
        <v>0</v>
      </c>
      <c r="E31" s="3"/>
    </row>
    <row r="32" spans="1:5" ht="8.25" customHeight="1">
      <c r="A32" s="15" t="s">
        <v>41</v>
      </c>
      <c r="B32" s="9">
        <v>0</v>
      </c>
      <c r="C32" s="9">
        <v>0</v>
      </c>
      <c r="D32" s="13">
        <v>0</v>
      </c>
      <c r="E32" s="3"/>
    </row>
    <row r="33" spans="1:5" ht="14.25" customHeight="1">
      <c r="A33" s="20" t="s">
        <v>10</v>
      </c>
      <c r="B33" s="7">
        <f>B31+B30+B28+B27+B26+B25+B24+B23+B32+B29</f>
        <v>302800</v>
      </c>
      <c r="C33" s="7">
        <f>C31+C30+C28+C27+C26+C25+C24+C23+C32+C29</f>
        <v>39357.69</v>
      </c>
      <c r="D33" s="12">
        <f>C33/B33*100</f>
        <v>12.997916116248351</v>
      </c>
      <c r="E33" s="3"/>
    </row>
    <row r="34" spans="1:5" ht="57.75" customHeight="1">
      <c r="A34" s="15" t="s">
        <v>6</v>
      </c>
      <c r="B34" s="9">
        <v>2000</v>
      </c>
      <c r="C34" s="9">
        <v>600</v>
      </c>
      <c r="D34" s="13">
        <f>C34/B34*100</f>
        <v>30</v>
      </c>
      <c r="E34" s="3"/>
    </row>
    <row r="35" spans="1:5" ht="12.75" customHeight="1">
      <c r="A35" s="21" t="s">
        <v>11</v>
      </c>
      <c r="B35" s="7">
        <f>B34</f>
        <v>2000</v>
      </c>
      <c r="C35" s="7">
        <f>C34</f>
        <v>600</v>
      </c>
      <c r="D35" s="12">
        <f>C35/B35*100</f>
        <v>30</v>
      </c>
      <c r="E35" s="3"/>
    </row>
    <row r="36" spans="1:5" ht="6" customHeight="1">
      <c r="A36" s="15" t="s">
        <v>28</v>
      </c>
      <c r="B36" s="9">
        <v>0</v>
      </c>
      <c r="C36" s="9">
        <v>0</v>
      </c>
      <c r="D36" s="13">
        <v>0</v>
      </c>
      <c r="E36" s="3"/>
    </row>
    <row r="37" spans="1:5" ht="6.75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9" customHeight="1">
      <c r="A38" s="21" t="s">
        <v>12</v>
      </c>
      <c r="B38" s="7">
        <f>B37+B36</f>
        <v>0</v>
      </c>
      <c r="C38" s="7">
        <f>C36+C37</f>
        <v>0</v>
      </c>
      <c r="D38" s="13">
        <v>0</v>
      </c>
      <c r="E38" s="3"/>
    </row>
    <row r="39" spans="1:5" ht="12" customHeight="1">
      <c r="A39" s="21" t="s">
        <v>13</v>
      </c>
      <c r="B39" s="8">
        <f>B13+B22+B33+B35+B38+B18</f>
        <v>930200</v>
      </c>
      <c r="C39" s="8">
        <f>C13+C22+C33+C35+C38+C18</f>
        <v>307096.27</v>
      </c>
      <c r="D39" s="12">
        <f>C39/B39*100</f>
        <v>33.014004515158035</v>
      </c>
      <c r="E39" s="3"/>
    </row>
    <row r="40" spans="1:5" ht="9" customHeight="1">
      <c r="A40" s="15" t="s">
        <v>26</v>
      </c>
      <c r="B40" s="9">
        <v>0</v>
      </c>
      <c r="C40" s="9">
        <v>0</v>
      </c>
      <c r="D40" s="13">
        <v>0</v>
      </c>
      <c r="E40" s="3"/>
    </row>
    <row r="41" spans="1:5" ht="34.5" customHeight="1">
      <c r="A41" s="15" t="s">
        <v>46</v>
      </c>
      <c r="B41" s="9">
        <v>100200</v>
      </c>
      <c r="C41" s="9">
        <v>92422.67</v>
      </c>
      <c r="D41" s="13">
        <f>C41/B41*100</f>
        <v>92.23819361277444</v>
      </c>
      <c r="E41" s="3"/>
    </row>
    <row r="42" spans="1:5" ht="7.5" customHeight="1">
      <c r="A42" s="15" t="s">
        <v>52</v>
      </c>
      <c r="B42" s="9">
        <v>0</v>
      </c>
      <c r="C42" s="9">
        <v>0</v>
      </c>
      <c r="D42" s="13">
        <v>0</v>
      </c>
      <c r="E42" s="3"/>
    </row>
    <row r="43" spans="1:5" ht="40.5" customHeight="1">
      <c r="A43" s="17" t="s">
        <v>48</v>
      </c>
      <c r="B43" s="9">
        <v>88100</v>
      </c>
      <c r="C43" s="9">
        <v>9476.96</v>
      </c>
      <c r="D43" s="13">
        <f>C43/B43*100</f>
        <v>10.757048808172529</v>
      </c>
      <c r="E43" s="3"/>
    </row>
    <row r="44" spans="1:5" ht="34.5" customHeight="1">
      <c r="A44" s="21" t="s">
        <v>14</v>
      </c>
      <c r="B44" s="7">
        <f>B42+B41+B40+B43</f>
        <v>188300</v>
      </c>
      <c r="C44" s="7">
        <f>C42+C41+C40+C43</f>
        <v>101899.63</v>
      </c>
      <c r="D44" s="12">
        <f>C44/B44*100</f>
        <v>54.11557620817844</v>
      </c>
      <c r="E44" s="3"/>
    </row>
    <row r="45" spans="1:5" ht="9" customHeight="1">
      <c r="A45" s="17" t="s">
        <v>31</v>
      </c>
      <c r="B45" s="9">
        <v>0</v>
      </c>
      <c r="C45" s="9">
        <v>0</v>
      </c>
      <c r="D45" s="13">
        <v>0</v>
      </c>
      <c r="E45" s="3"/>
    </row>
    <row r="46" spans="1:5" ht="8.25" customHeight="1">
      <c r="A46" s="21" t="s">
        <v>32</v>
      </c>
      <c r="B46" s="7">
        <f>B45</f>
        <v>0</v>
      </c>
      <c r="C46" s="7">
        <f>C45</f>
        <v>0</v>
      </c>
      <c r="D46" s="12">
        <v>0</v>
      </c>
      <c r="E46" s="3"/>
    </row>
    <row r="47" spans="1:5" ht="6" customHeight="1">
      <c r="A47" s="17" t="s">
        <v>33</v>
      </c>
      <c r="B47" s="9">
        <v>0</v>
      </c>
      <c r="C47" s="9">
        <v>0</v>
      </c>
      <c r="D47" s="13">
        <v>0</v>
      </c>
      <c r="E47" s="3"/>
    </row>
    <row r="48" spans="1:5" s="11" customFormat="1" ht="6.75" customHeight="1">
      <c r="A48" s="17" t="s">
        <v>30</v>
      </c>
      <c r="B48" s="9">
        <v>0</v>
      </c>
      <c r="C48" s="9">
        <v>0</v>
      </c>
      <c r="D48" s="13">
        <v>0</v>
      </c>
      <c r="E48" s="10"/>
    </row>
    <row r="49" spans="1:5" s="11" customFormat="1" ht="6.75" customHeight="1">
      <c r="A49" s="17" t="s">
        <v>47</v>
      </c>
      <c r="B49" s="9">
        <v>0</v>
      </c>
      <c r="C49" s="9">
        <v>0</v>
      </c>
      <c r="D49" s="13">
        <v>0</v>
      </c>
      <c r="E49" s="10"/>
    </row>
    <row r="50" spans="1:5" ht="9" customHeight="1">
      <c r="A50" s="21" t="s">
        <v>20</v>
      </c>
      <c r="B50" s="7">
        <f>B48+B47+B49</f>
        <v>0</v>
      </c>
      <c r="C50" s="7">
        <f>C48+C47+C49</f>
        <v>0</v>
      </c>
      <c r="D50" s="12">
        <v>0</v>
      </c>
      <c r="E50" s="3"/>
    </row>
    <row r="51" spans="1:5" ht="10.5" customHeight="1">
      <c r="A51" s="17" t="s">
        <v>53</v>
      </c>
      <c r="B51" s="9">
        <v>0</v>
      </c>
      <c r="C51" s="9">
        <v>0</v>
      </c>
      <c r="D51" s="13">
        <v>0</v>
      </c>
      <c r="E51" s="3"/>
    </row>
    <row r="52" spans="1:5" ht="9" customHeight="1">
      <c r="A52" s="21" t="s">
        <v>42</v>
      </c>
      <c r="B52" s="7">
        <f>B51</f>
        <v>0</v>
      </c>
      <c r="C52" s="7">
        <f>C51</f>
        <v>0</v>
      </c>
      <c r="D52" s="12">
        <v>0</v>
      </c>
      <c r="E52" s="3"/>
    </row>
    <row r="53" spans="1:5" ht="8.25" customHeight="1">
      <c r="A53" s="17" t="s">
        <v>23</v>
      </c>
      <c r="B53" s="9">
        <v>0</v>
      </c>
      <c r="C53" s="9">
        <v>0</v>
      </c>
      <c r="D53" s="13">
        <v>0</v>
      </c>
      <c r="E53" s="3"/>
    </row>
    <row r="54" spans="1:5" ht="6" customHeight="1">
      <c r="A54" s="17" t="s">
        <v>24</v>
      </c>
      <c r="B54" s="9">
        <v>0</v>
      </c>
      <c r="C54" s="9">
        <v>0</v>
      </c>
      <c r="D54" s="13">
        <v>0</v>
      </c>
      <c r="E54" s="3"/>
    </row>
    <row r="55" spans="1:5" ht="9.75" customHeight="1">
      <c r="A55" s="21" t="s">
        <v>21</v>
      </c>
      <c r="B55" s="7">
        <f>B54+B53</f>
        <v>0</v>
      </c>
      <c r="C55" s="7">
        <f>C54+C53</f>
        <v>0</v>
      </c>
      <c r="D55" s="12">
        <v>0</v>
      </c>
      <c r="E55" s="3"/>
    </row>
    <row r="56" spans="1:5" ht="13.5" customHeight="1">
      <c r="A56" s="21" t="s">
        <v>15</v>
      </c>
      <c r="B56" s="8">
        <f>B44+B50+B46+B55+B52</f>
        <v>188300</v>
      </c>
      <c r="C56" s="8">
        <f>C44+C50+C46+C55+C52</f>
        <v>101899.63</v>
      </c>
      <c r="D56" s="7">
        <f aca="true" t="shared" si="0" ref="D56:D62">C56/B56*100</f>
        <v>54.11557620817844</v>
      </c>
      <c r="E56" s="3"/>
    </row>
    <row r="57" spans="1:5" ht="24" customHeight="1">
      <c r="A57" s="15" t="s">
        <v>54</v>
      </c>
      <c r="B57" s="9">
        <v>1273300</v>
      </c>
      <c r="C57" s="9">
        <v>636653</v>
      </c>
      <c r="D57" s="13">
        <f t="shared" si="0"/>
        <v>50.000235608262</v>
      </c>
      <c r="E57" s="3"/>
    </row>
    <row r="58" spans="1:5" ht="9.75" customHeight="1">
      <c r="A58" s="15" t="s">
        <v>55</v>
      </c>
      <c r="B58" s="9">
        <v>0</v>
      </c>
      <c r="C58" s="9">
        <v>0</v>
      </c>
      <c r="D58" s="13">
        <v>0</v>
      </c>
      <c r="E58" s="3"/>
    </row>
    <row r="59" spans="1:5" ht="8.25" customHeight="1">
      <c r="A59" s="15" t="s">
        <v>57</v>
      </c>
      <c r="B59" s="9">
        <v>0</v>
      </c>
      <c r="C59" s="9">
        <v>0</v>
      </c>
      <c r="D59" s="13">
        <v>0</v>
      </c>
      <c r="E59" s="3"/>
    </row>
    <row r="60" spans="1:5" ht="38.25" customHeight="1">
      <c r="A60" s="15" t="s">
        <v>59</v>
      </c>
      <c r="B60" s="9">
        <v>453500</v>
      </c>
      <c r="C60" s="9">
        <v>0</v>
      </c>
      <c r="D60" s="13">
        <f t="shared" si="0"/>
        <v>0</v>
      </c>
      <c r="E60" s="3"/>
    </row>
    <row r="61" spans="1:5" ht="24" customHeight="1">
      <c r="A61" s="15" t="s">
        <v>63</v>
      </c>
      <c r="B61" s="9">
        <v>1535500</v>
      </c>
      <c r="C61" s="9">
        <v>136500</v>
      </c>
      <c r="D61" s="13">
        <f t="shared" si="0"/>
        <v>8.889612504070335</v>
      </c>
      <c r="E61" s="3"/>
    </row>
    <row r="62" spans="1:5" ht="35.25" customHeight="1">
      <c r="A62" s="15" t="s">
        <v>58</v>
      </c>
      <c r="B62" s="9">
        <v>89600</v>
      </c>
      <c r="C62" s="9">
        <v>45045</v>
      </c>
      <c r="D62" s="13">
        <f t="shared" si="0"/>
        <v>50.27343749999999</v>
      </c>
      <c r="E62" s="3"/>
    </row>
    <row r="63" spans="1:5" ht="35.25" customHeight="1">
      <c r="A63" s="15" t="s">
        <v>56</v>
      </c>
      <c r="B63" s="9">
        <v>3531.2</v>
      </c>
      <c r="C63" s="9">
        <v>0</v>
      </c>
      <c r="D63" s="13">
        <v>0</v>
      </c>
      <c r="E63" s="3"/>
    </row>
    <row r="64" spans="1:5" ht="12" customHeight="1">
      <c r="A64" s="15" t="s">
        <v>70</v>
      </c>
      <c r="B64" s="9">
        <v>0</v>
      </c>
      <c r="C64" s="9">
        <v>0</v>
      </c>
      <c r="D64" s="13">
        <v>0</v>
      </c>
      <c r="E64" s="3"/>
    </row>
    <row r="65" spans="1:5" ht="7.5" customHeight="1">
      <c r="A65" s="15" t="s">
        <v>35</v>
      </c>
      <c r="B65" s="9">
        <v>0</v>
      </c>
      <c r="C65" s="9">
        <v>0</v>
      </c>
      <c r="D65" s="13">
        <v>0</v>
      </c>
      <c r="E65" s="3"/>
    </row>
    <row r="66" spans="1:5" ht="25.5" customHeight="1">
      <c r="A66" s="15" t="s">
        <v>62</v>
      </c>
      <c r="B66" s="9">
        <v>191730.87</v>
      </c>
      <c r="C66" s="9">
        <v>0</v>
      </c>
      <c r="D66" s="13">
        <v>0</v>
      </c>
      <c r="E66" s="3"/>
    </row>
    <row r="67" spans="1:5" ht="7.5" customHeight="1">
      <c r="A67" s="15" t="s">
        <v>22</v>
      </c>
      <c r="B67" s="9">
        <v>0</v>
      </c>
      <c r="C67" s="22">
        <v>0</v>
      </c>
      <c r="D67" s="13">
        <v>0</v>
      </c>
      <c r="E67" s="3"/>
    </row>
    <row r="68" spans="1:5" ht="37.5" customHeight="1">
      <c r="A68" s="21" t="s">
        <v>16</v>
      </c>
      <c r="B68" s="7">
        <f>B67+B66+B65+B64+B63+B62+B61+B60+B59+B58+B57</f>
        <v>3547162.0700000003</v>
      </c>
      <c r="C68" s="7">
        <f>C57+C58+C59+C60+C61+C62+C63+C64+C65+C66+C67</f>
        <v>818198</v>
      </c>
      <c r="D68" s="12">
        <f>C68/B68*100</f>
        <v>23.066270552447577</v>
      </c>
      <c r="E68" s="3"/>
    </row>
    <row r="69" spans="1:5" ht="13.5" customHeight="1">
      <c r="A69" s="23" t="s">
        <v>17</v>
      </c>
      <c r="B69" s="9">
        <f>B56+B39</f>
        <v>1118500</v>
      </c>
      <c r="C69" s="9">
        <f>C56+C39</f>
        <v>408995.9</v>
      </c>
      <c r="D69" s="13">
        <f>C69/B69*100</f>
        <v>36.56646401430487</v>
      </c>
      <c r="E69" s="3"/>
    </row>
    <row r="70" spans="1:5" ht="12.75">
      <c r="A70" s="24" t="s">
        <v>7</v>
      </c>
      <c r="B70" s="4">
        <f>B68+B69</f>
        <v>4665662.07</v>
      </c>
      <c r="C70" s="4">
        <f>C68+C69</f>
        <v>1227193.9</v>
      </c>
      <c r="D70" s="12">
        <f>C70/B70*100</f>
        <v>26.30267433834958</v>
      </c>
      <c r="E70" s="3"/>
    </row>
    <row r="71" spans="1:5" ht="9" customHeight="1">
      <c r="A71" s="5"/>
      <c r="B71" s="5"/>
      <c r="C71" s="5"/>
      <c r="D71" s="5"/>
      <c r="E71" s="1"/>
    </row>
    <row r="72" ht="12.75" hidden="1"/>
    <row r="73" spans="1:3" ht="12.75">
      <c r="A73" t="s">
        <v>73</v>
      </c>
      <c r="C73" t="s">
        <v>74</v>
      </c>
    </row>
    <row r="75" spans="1:3" ht="12.75">
      <c r="A75" t="s">
        <v>72</v>
      </c>
      <c r="C75" t="s">
        <v>60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5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2020-04-01T07:54:53Z</cp:lastPrinted>
  <dcterms:created xsi:type="dcterms:W3CDTF">2009-07-06T07:16:25Z</dcterms:created>
  <dcterms:modified xsi:type="dcterms:W3CDTF">2020-07-27T07:20:14Z</dcterms:modified>
  <cp:category/>
  <cp:version/>
  <cp:contentType/>
  <cp:contentStatus/>
</cp:coreProperties>
</file>