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<sst xmlns="http://schemas.openxmlformats.org/spreadsheetml/2006/main" count="104" uniqueCount="41">
  <si>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</si>
  <si>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</si>
  <si>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</si>
  <si>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</si>
  <si>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</si>
  <si>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</si>
  <si>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</si>
  <si>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</si>
  <si>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</si>
  <si>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</si>
  <si>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</si>
  <si>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</si>
  <si>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</si>
  <si>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</si>
  <si>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</si>
  <si>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</si>
  <si>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</si>
  <si>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</si>
  <si>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</si>
  <si>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</si>
  <si>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</si>
  <si>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</si>
  <si>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</si>
  <si>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</si>
  <si>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</si>
  <si>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</si>
  <si>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</si>
  <si>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</si>
  <si>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</si>
  <si>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</si>
  <si>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</si>
  <si>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</si>
  <si>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</si>
  <si>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</si>
  <si>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</si>
  <si>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</si>
  <si>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</si>
  <si>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</si>
  <si>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</si>
  <si>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</si>
  <si>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сентября 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</si>
</sst>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H20" sqref="BH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8424.7</v>
      </c>
      <c r="D10" s="20">
        <v>4841.2</v>
      </c>
      <c r="E10" s="20">
        <f>D10/C10*100</f>
        <v>57.464360748750686</v>
      </c>
      <c r="F10" s="21">
        <v>1506.2</v>
      </c>
      <c r="G10" s="20">
        <v>532.6</v>
      </c>
      <c r="H10" s="20">
        <f>G10/F10*100</f>
        <v>35.36050989244456</v>
      </c>
      <c r="I10" s="21">
        <v>58</v>
      </c>
      <c r="J10" s="20">
        <v>11.6</v>
      </c>
      <c r="K10" s="20">
        <f aca="true" t="shared" si="0" ref="K10:K20">J10/I10*100</f>
        <v>20</v>
      </c>
      <c r="L10" s="27">
        <v>35</v>
      </c>
      <c r="M10" s="20"/>
      <c r="N10" s="20">
        <f>M10/L10*100</f>
        <v>0</v>
      </c>
      <c r="O10" s="27">
        <v>103</v>
      </c>
      <c r="P10" s="20">
        <v>3.7</v>
      </c>
      <c r="Q10" s="20">
        <f>P10/O10*100</f>
        <v>3.592233009708738</v>
      </c>
      <c r="R10" s="27">
        <v>397</v>
      </c>
      <c r="S10" s="20">
        <v>32.5</v>
      </c>
      <c r="T10" s="20">
        <f>S10/R10*100</f>
        <v>8.18639798488665</v>
      </c>
      <c r="U10" s="20"/>
      <c r="V10" s="20"/>
      <c r="W10" s="20" t="e">
        <f>V10/U10*100</f>
        <v>#DIV/0!</v>
      </c>
      <c r="X10" s="27">
        <v>304</v>
      </c>
      <c r="Y10" s="20">
        <v>90.8</v>
      </c>
      <c r="Z10" s="20">
        <f>Y10/X10*100</f>
        <v>29.86842105263158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6918.5</v>
      </c>
      <c r="AK10" s="20">
        <v>4308.6</v>
      </c>
      <c r="AL10" s="20">
        <f>AK10/AJ10*100</f>
        <v>62.27650502276506</v>
      </c>
      <c r="AM10" s="21">
        <v>1465.4</v>
      </c>
      <c r="AN10" s="20">
        <v>977</v>
      </c>
      <c r="AO10" s="20">
        <f>AN10/AM10*100</f>
        <v>66.67121605022518</v>
      </c>
      <c r="AP10" s="21"/>
      <c r="AQ10" s="20"/>
      <c r="AR10" s="20" t="e">
        <f>AQ10/AP10*100</f>
        <v>#DIV/0!</v>
      </c>
      <c r="AS10" s="23">
        <v>9137</v>
      </c>
      <c r="AT10" s="23">
        <v>5447.9</v>
      </c>
      <c r="AU10" s="23">
        <f>AT10/AS10*100</f>
        <v>59.62460326146437</v>
      </c>
      <c r="AV10" s="24">
        <v>1410.9</v>
      </c>
      <c r="AW10" s="23">
        <v>717.2</v>
      </c>
      <c r="AX10" s="23">
        <f>AW10/AV10*100</f>
        <v>50.83280175774328</v>
      </c>
      <c r="AY10" s="24">
        <v>1368.4</v>
      </c>
      <c r="AZ10" s="23">
        <v>714.9</v>
      </c>
      <c r="BA10" s="23">
        <f aca="true" t="shared" si="1" ref="BA10:BA20">AZ10/AY10*100</f>
        <v>52.24349605378544</v>
      </c>
      <c r="BB10" s="23">
        <v>5045.5</v>
      </c>
      <c r="BC10" s="23">
        <v>3604.9</v>
      </c>
      <c r="BD10" s="23">
        <f>BC10/BB10*100</f>
        <v>71.44782479437123</v>
      </c>
      <c r="BE10" s="24">
        <v>1661.3</v>
      </c>
      <c r="BF10" s="23">
        <v>505.4</v>
      </c>
      <c r="BG10" s="23">
        <f>BF10/BE10*100</f>
        <v>30.421958707036655</v>
      </c>
      <c r="BH10" s="24">
        <v>929</v>
      </c>
      <c r="BI10" s="23">
        <v>587.7</v>
      </c>
      <c r="BJ10" s="23">
        <f>BI10/BH10*100</f>
        <v>63.26157158234661</v>
      </c>
      <c r="BK10" s="23">
        <f>C10-AS10</f>
        <v>-712.2999999999993</v>
      </c>
      <c r="BL10" s="23">
        <f aca="true" t="shared" si="2" ref="BL10:BL19">D10-AT10</f>
        <v>-606.6999999999998</v>
      </c>
      <c r="BM10" s="23">
        <f>BL10/BK10*100</f>
        <v>85.17478590481545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13968.8</v>
      </c>
      <c r="D11" s="20">
        <v>7941.2</v>
      </c>
      <c r="E11" s="20">
        <f aca="true" t="shared" si="4" ref="E11:E19">D11/C11*100</f>
        <v>56.84955042666514</v>
      </c>
      <c r="F11" s="21">
        <v>1701</v>
      </c>
      <c r="G11" s="20">
        <v>762.6</v>
      </c>
      <c r="H11" s="20">
        <f aca="true" t="shared" si="5" ref="H11:H19">G11/F11*100</f>
        <v>44.832451499118164</v>
      </c>
      <c r="I11" s="21">
        <v>162.1</v>
      </c>
      <c r="J11" s="20">
        <v>116.2</v>
      </c>
      <c r="K11" s="20">
        <f t="shared" si="0"/>
        <v>71.68414558914252</v>
      </c>
      <c r="L11" s="27">
        <v>25</v>
      </c>
      <c r="M11" s="20">
        <v>2.9</v>
      </c>
      <c r="N11" s="20">
        <f aca="true" t="shared" si="6" ref="N11:N19">M11/L11*100</f>
        <v>11.6</v>
      </c>
      <c r="O11" s="27">
        <v>135</v>
      </c>
      <c r="P11" s="20">
        <v>23.8</v>
      </c>
      <c r="Q11" s="20">
        <f aca="true" t="shared" si="7" ref="Q11:Q19">P11/O11*100</f>
        <v>17.62962962962963</v>
      </c>
      <c r="R11" s="27">
        <v>642</v>
      </c>
      <c r="S11" s="20">
        <v>74.9</v>
      </c>
      <c r="T11" s="20">
        <f>S11/R11*100</f>
        <v>11.666666666666668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32.4</v>
      </c>
      <c r="AC11" s="20">
        <f>AB11/AA11*100</f>
        <v>81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12267.8</v>
      </c>
      <c r="AK11" s="20">
        <v>7178.6</v>
      </c>
      <c r="AL11" s="20">
        <f aca="true" t="shared" si="11" ref="AL11:AL19">AK11/AJ11*100</f>
        <v>58.51578930207536</v>
      </c>
      <c r="AM11" s="21">
        <v>1768.9</v>
      </c>
      <c r="AN11" s="20">
        <v>1179.3</v>
      </c>
      <c r="AO11" s="20">
        <f aca="true" t="shared" si="12" ref="AO11:AO19">AN11/AM11*100</f>
        <v>66.66855107694046</v>
      </c>
      <c r="AP11" s="21"/>
      <c r="AQ11" s="20"/>
      <c r="AR11" s="20" t="e">
        <f aca="true" t="shared" si="13" ref="AR11:AR19">AQ11/AP11*100</f>
        <v>#DIV/0!</v>
      </c>
      <c r="AS11" s="23">
        <v>14840.5</v>
      </c>
      <c r="AT11" s="23">
        <v>8557</v>
      </c>
      <c r="AU11" s="23">
        <f aca="true" t="shared" si="14" ref="AU11:AU19">AT11/AS11*100</f>
        <v>57.659782352346625</v>
      </c>
      <c r="AV11" s="25">
        <v>1402.9</v>
      </c>
      <c r="AW11" s="23">
        <v>736.3</v>
      </c>
      <c r="AX11" s="23">
        <f aca="true" t="shared" si="15" ref="AX11:AX19">AW11/AV11*100</f>
        <v>52.48413999572313</v>
      </c>
      <c r="AY11" s="24">
        <v>1343.4</v>
      </c>
      <c r="AZ11" s="23">
        <v>733.7</v>
      </c>
      <c r="BA11" s="23">
        <f t="shared" si="1"/>
        <v>54.61515557540568</v>
      </c>
      <c r="BB11" s="23">
        <v>8336.1</v>
      </c>
      <c r="BC11" s="23">
        <v>5750.2</v>
      </c>
      <c r="BD11" s="23">
        <f aca="true" t="shared" si="16" ref="BD11:BD19">BC11/BB11*100</f>
        <v>68.97949880639626</v>
      </c>
      <c r="BE11" s="24">
        <v>3471.8</v>
      </c>
      <c r="BF11" s="23">
        <v>1053.5</v>
      </c>
      <c r="BG11" s="23">
        <f aca="true" t="shared" si="17" ref="BG11:BG19">BF11/BE11*100</f>
        <v>30.344489889970617</v>
      </c>
      <c r="BH11" s="24">
        <v>1080.9</v>
      </c>
      <c r="BI11" s="23">
        <v>576.4</v>
      </c>
      <c r="BJ11" s="23">
        <f aca="true" t="shared" si="18" ref="BJ11:BJ19">BI11/BH11*100</f>
        <v>53.325932093625674</v>
      </c>
      <c r="BK11" s="23">
        <f aca="true" t="shared" si="19" ref="BK11:BK20">C11-AS11</f>
        <v>-871.7000000000007</v>
      </c>
      <c r="BL11" s="23">
        <f t="shared" si="2"/>
        <v>-615.8000000000002</v>
      </c>
      <c r="BM11" s="23">
        <f aca="true" t="shared" si="20" ref="BM11:BM19">BL11/BK11*100</f>
        <v>70.64357003556265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8270.7</v>
      </c>
      <c r="D12" s="20">
        <v>1962.1</v>
      </c>
      <c r="E12" s="20">
        <f t="shared" si="4"/>
        <v>23.72350587011982</v>
      </c>
      <c r="F12" s="21">
        <v>948</v>
      </c>
      <c r="G12" s="20">
        <v>316.8</v>
      </c>
      <c r="H12" s="20">
        <f t="shared" si="5"/>
        <v>33.41772151898734</v>
      </c>
      <c r="I12" s="21">
        <v>41</v>
      </c>
      <c r="J12" s="20">
        <v>29.1</v>
      </c>
      <c r="K12" s="20">
        <f t="shared" si="0"/>
        <v>70.97560975609757</v>
      </c>
      <c r="L12" s="27"/>
      <c r="M12" s="20"/>
      <c r="N12" s="20" t="e">
        <f t="shared" si="6"/>
        <v>#DIV/0!</v>
      </c>
      <c r="O12" s="27">
        <v>60</v>
      </c>
      <c r="P12" s="20">
        <v>1.6</v>
      </c>
      <c r="Q12" s="20">
        <f t="shared" si="7"/>
        <v>2.666666666666667</v>
      </c>
      <c r="R12" s="28">
        <v>440</v>
      </c>
      <c r="S12" s="20">
        <v>44.6</v>
      </c>
      <c r="T12" s="20">
        <f aca="true" t="shared" si="21" ref="T12:T19">S12/R12*100</f>
        <v>10.136363636363637</v>
      </c>
      <c r="U12" s="20"/>
      <c r="V12" s="20"/>
      <c r="W12" s="20" t="e">
        <f t="shared" si="8"/>
        <v>#DIV/0!</v>
      </c>
      <c r="X12" s="27">
        <v>25</v>
      </c>
      <c r="Y12" s="20">
        <v>36.9</v>
      </c>
      <c r="Z12" s="20">
        <f t="shared" si="9"/>
        <v>147.6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7322.7</v>
      </c>
      <c r="AK12" s="20">
        <v>1645.3</v>
      </c>
      <c r="AL12" s="20">
        <f t="shared" si="11"/>
        <v>22.468488399087768</v>
      </c>
      <c r="AM12" s="21">
        <v>828</v>
      </c>
      <c r="AN12" s="20">
        <v>552</v>
      </c>
      <c r="AO12" s="20">
        <f t="shared" si="12"/>
        <v>66.66666666666666</v>
      </c>
      <c r="AP12" s="21">
        <v>47.2</v>
      </c>
      <c r="AQ12" s="20">
        <v>31.5</v>
      </c>
      <c r="AR12" s="20">
        <f t="shared" si="13"/>
        <v>66.73728813559322</v>
      </c>
      <c r="AS12" s="23">
        <v>8902.9</v>
      </c>
      <c r="AT12" s="23">
        <v>2500.6</v>
      </c>
      <c r="AU12" s="23">
        <f t="shared" si="14"/>
        <v>28.087477114198744</v>
      </c>
      <c r="AV12" s="25">
        <v>959.4</v>
      </c>
      <c r="AW12" s="23">
        <v>583.7</v>
      </c>
      <c r="AX12" s="23">
        <f t="shared" si="15"/>
        <v>60.84010840108402</v>
      </c>
      <c r="AY12" s="24">
        <v>931.2</v>
      </c>
      <c r="AZ12" s="23">
        <v>582.2</v>
      </c>
      <c r="BA12" s="23">
        <f t="shared" si="1"/>
        <v>62.52147766323024</v>
      </c>
      <c r="BB12" s="23">
        <v>6164.1</v>
      </c>
      <c r="BC12" s="23">
        <v>1200.7</v>
      </c>
      <c r="BD12" s="23">
        <f t="shared" si="16"/>
        <v>19.478918252461835</v>
      </c>
      <c r="BE12" s="24">
        <v>1244.6</v>
      </c>
      <c r="BF12" s="23">
        <v>400.7</v>
      </c>
      <c r="BG12" s="23">
        <f t="shared" si="17"/>
        <v>32.19508275751245</v>
      </c>
      <c r="BH12" s="24">
        <v>429.4</v>
      </c>
      <c r="BI12" s="23">
        <v>259.4</v>
      </c>
      <c r="BJ12" s="23">
        <f t="shared" si="18"/>
        <v>60.40987424312995</v>
      </c>
      <c r="BK12" s="23">
        <f t="shared" si="19"/>
        <v>-632.1999999999989</v>
      </c>
      <c r="BL12" s="23">
        <f t="shared" si="2"/>
        <v>-538.5</v>
      </c>
      <c r="BM12" s="23">
        <f t="shared" si="20"/>
        <v>85.17874090477711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11671.3</v>
      </c>
      <c r="D13" s="20">
        <v>5564.2</v>
      </c>
      <c r="E13" s="20">
        <f t="shared" si="4"/>
        <v>47.67420938541551</v>
      </c>
      <c r="F13" s="21">
        <v>1174.4</v>
      </c>
      <c r="G13" s="20">
        <v>422.3</v>
      </c>
      <c r="H13" s="20">
        <f t="shared" si="5"/>
        <v>35.95878746594005</v>
      </c>
      <c r="I13" s="21">
        <v>29</v>
      </c>
      <c r="J13" s="20">
        <v>15.3</v>
      </c>
      <c r="K13" s="20">
        <f t="shared" si="0"/>
        <v>52.758620689655174</v>
      </c>
      <c r="L13" s="27">
        <v>10</v>
      </c>
      <c r="M13" s="20">
        <v>18.3</v>
      </c>
      <c r="N13" s="20">
        <f t="shared" si="6"/>
        <v>183</v>
      </c>
      <c r="O13" s="27">
        <v>56.4</v>
      </c>
      <c r="P13" s="20">
        <v>5.3</v>
      </c>
      <c r="Q13" s="20">
        <f t="shared" si="7"/>
        <v>9.397163120567376</v>
      </c>
      <c r="R13" s="27">
        <v>455</v>
      </c>
      <c r="S13" s="20">
        <v>43.6</v>
      </c>
      <c r="T13" s="20">
        <f t="shared" si="21"/>
        <v>9.582417582417582</v>
      </c>
      <c r="U13" s="20"/>
      <c r="V13" s="20"/>
      <c r="W13" s="20" t="e">
        <f t="shared" si="8"/>
        <v>#DIV/0!</v>
      </c>
      <c r="X13" s="27">
        <v>35</v>
      </c>
      <c r="Y13" s="20">
        <v>18.6</v>
      </c>
      <c r="Z13" s="20">
        <f t="shared" si="9"/>
        <v>53.142857142857146</v>
      </c>
      <c r="AA13" s="27">
        <v>3</v>
      </c>
      <c r="AB13" s="20">
        <v>2.9</v>
      </c>
      <c r="AC13" s="20">
        <f>AB13/AA13*100</f>
        <v>96.66666666666667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10496.9</v>
      </c>
      <c r="AK13" s="20">
        <v>5141.9</v>
      </c>
      <c r="AL13" s="20">
        <f t="shared" si="11"/>
        <v>48.98493841038783</v>
      </c>
      <c r="AM13" s="21">
        <v>982.1</v>
      </c>
      <c r="AN13" s="20">
        <v>654.7</v>
      </c>
      <c r="AO13" s="20">
        <f t="shared" si="12"/>
        <v>66.6632725791671</v>
      </c>
      <c r="AP13" s="21"/>
      <c r="AQ13" s="20"/>
      <c r="AR13" s="20" t="e">
        <f t="shared" si="13"/>
        <v>#DIV/0!</v>
      </c>
      <c r="AS13" s="23">
        <v>12971.8</v>
      </c>
      <c r="AT13" s="23">
        <v>6682.6</v>
      </c>
      <c r="AU13" s="23">
        <f t="shared" si="14"/>
        <v>51.51636627145039</v>
      </c>
      <c r="AV13" s="25">
        <v>933.1</v>
      </c>
      <c r="AW13" s="23">
        <v>516.2</v>
      </c>
      <c r="AX13" s="23">
        <f t="shared" si="15"/>
        <v>55.32097310041797</v>
      </c>
      <c r="AY13" s="24">
        <v>904.7</v>
      </c>
      <c r="AZ13" s="23">
        <v>514.8</v>
      </c>
      <c r="BA13" s="23">
        <f t="shared" si="1"/>
        <v>56.90284072068088</v>
      </c>
      <c r="BB13" s="23">
        <v>8508.1</v>
      </c>
      <c r="BC13" s="23">
        <v>5046.4</v>
      </c>
      <c r="BD13" s="23">
        <f t="shared" si="16"/>
        <v>59.31289006946321</v>
      </c>
      <c r="BE13" s="24">
        <v>2383.3</v>
      </c>
      <c r="BF13" s="23">
        <v>193.2</v>
      </c>
      <c r="BG13" s="23">
        <f t="shared" si="17"/>
        <v>8.106407082616538</v>
      </c>
      <c r="BH13" s="24">
        <v>1057</v>
      </c>
      <c r="BI13" s="23">
        <v>869.3</v>
      </c>
      <c r="BJ13" s="23">
        <f t="shared" si="18"/>
        <v>82.24219489120152</v>
      </c>
      <c r="BK13" s="23">
        <f t="shared" si="19"/>
        <v>-1300.5</v>
      </c>
      <c r="BL13" s="23">
        <f t="shared" si="2"/>
        <v>-1118.4000000000005</v>
      </c>
      <c r="BM13" s="23">
        <f>BL13/BK13*100</f>
        <v>85.99769319492508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69660.59999999999</v>
      </c>
      <c r="D14" s="20">
        <v>44643.1</v>
      </c>
      <c r="E14" s="20">
        <f t="shared" si="4"/>
        <v>64.08658553041462</v>
      </c>
      <c r="F14" s="21">
        <v>4707.4</v>
      </c>
      <c r="G14" s="20">
        <v>1979.9</v>
      </c>
      <c r="H14" s="20">
        <f t="shared" si="5"/>
        <v>42.05931087224371</v>
      </c>
      <c r="I14" s="21">
        <v>1165</v>
      </c>
      <c r="J14" s="20">
        <v>724.2</v>
      </c>
      <c r="K14" s="20">
        <f t="shared" si="0"/>
        <v>62.16309012875537</v>
      </c>
      <c r="L14" s="27">
        <v>2</v>
      </c>
      <c r="M14" s="20">
        <v>1.8</v>
      </c>
      <c r="N14" s="20">
        <f t="shared" si="6"/>
        <v>90</v>
      </c>
      <c r="O14" s="27">
        <v>740</v>
      </c>
      <c r="P14" s="20">
        <v>55.1</v>
      </c>
      <c r="Q14" s="20">
        <f t="shared" si="7"/>
        <v>7.4459459459459465</v>
      </c>
      <c r="R14" s="27">
        <v>1364.7</v>
      </c>
      <c r="S14" s="20">
        <v>411.8</v>
      </c>
      <c r="T14" s="20">
        <f t="shared" si="21"/>
        <v>30.1751300652158</v>
      </c>
      <c r="U14" s="20"/>
      <c r="V14" s="20"/>
      <c r="W14" s="20" t="e">
        <f t="shared" si="8"/>
        <v>#DIV/0!</v>
      </c>
      <c r="X14" s="27">
        <v>144</v>
      </c>
      <c r="Y14" s="20">
        <v>49.5</v>
      </c>
      <c r="Z14" s="20">
        <f t="shared" si="9"/>
        <v>34.375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64953.2</v>
      </c>
      <c r="AK14" s="20">
        <v>42663.3</v>
      </c>
      <c r="AL14" s="20">
        <f t="shared" si="11"/>
        <v>65.68313801321568</v>
      </c>
      <c r="AM14" s="21">
        <v>3237</v>
      </c>
      <c r="AN14" s="20">
        <v>2158.1</v>
      </c>
      <c r="AO14" s="20">
        <f t="shared" si="12"/>
        <v>66.66975594686437</v>
      </c>
      <c r="AP14" s="21"/>
      <c r="AQ14" s="20"/>
      <c r="AR14" s="20" t="e">
        <f t="shared" si="13"/>
        <v>#DIV/0!</v>
      </c>
      <c r="AS14" s="23">
        <v>72066.4</v>
      </c>
      <c r="AT14" s="23">
        <v>43513.5</v>
      </c>
      <c r="AU14" s="23">
        <f t="shared" si="14"/>
        <v>60.37973313499773</v>
      </c>
      <c r="AV14" s="25">
        <v>2152.5</v>
      </c>
      <c r="AW14" s="23">
        <v>1200.1</v>
      </c>
      <c r="AX14" s="23">
        <f t="shared" si="15"/>
        <v>55.75377468060394</v>
      </c>
      <c r="AY14" s="24">
        <v>1992.5</v>
      </c>
      <c r="AZ14" s="23">
        <v>1194</v>
      </c>
      <c r="BA14" s="23">
        <f t="shared" si="1"/>
        <v>59.924717691342536</v>
      </c>
      <c r="BB14" s="23">
        <v>4952.6</v>
      </c>
      <c r="BC14" s="23">
        <v>3318.5</v>
      </c>
      <c r="BD14" s="23">
        <f t="shared" si="16"/>
        <v>67.0052093849695</v>
      </c>
      <c r="BE14" s="24">
        <v>64122.9</v>
      </c>
      <c r="BF14" s="23">
        <v>38485.9</v>
      </c>
      <c r="BG14" s="23">
        <f t="shared" si="17"/>
        <v>60.018963583992615</v>
      </c>
      <c r="BH14" s="24">
        <v>657.7</v>
      </c>
      <c r="BI14" s="23">
        <v>394.1</v>
      </c>
      <c r="BJ14" s="23">
        <f t="shared" si="18"/>
        <v>59.920936597232775</v>
      </c>
      <c r="BK14" s="23">
        <f t="shared" si="19"/>
        <v>-2405.800000000003</v>
      </c>
      <c r="BL14" s="23">
        <f t="shared" si="2"/>
        <v>1129.5999999999985</v>
      </c>
      <c r="BM14" s="23">
        <f t="shared" si="20"/>
        <v>-46.95319644193188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10568.3</v>
      </c>
      <c r="D15" s="20">
        <v>5918</v>
      </c>
      <c r="E15" s="20">
        <f t="shared" si="4"/>
        <v>55.99765335957534</v>
      </c>
      <c r="F15" s="21">
        <v>1752.9</v>
      </c>
      <c r="G15" s="20">
        <v>559.8</v>
      </c>
      <c r="H15" s="20">
        <f t="shared" si="5"/>
        <v>31.935649495122366</v>
      </c>
      <c r="I15" s="21">
        <v>30.2</v>
      </c>
      <c r="J15" s="20">
        <v>17.4</v>
      </c>
      <c r="K15" s="20">
        <f t="shared" si="0"/>
        <v>57.615894039735096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2.3</v>
      </c>
      <c r="Q15" s="20">
        <f t="shared" si="7"/>
        <v>2.5555555555555554</v>
      </c>
      <c r="R15" s="27">
        <v>496</v>
      </c>
      <c r="S15" s="20">
        <v>33.1</v>
      </c>
      <c r="T15" s="20">
        <f t="shared" si="21"/>
        <v>6.673387096774194</v>
      </c>
      <c r="U15" s="20"/>
      <c r="V15" s="20"/>
      <c r="W15" s="20" t="e">
        <f t="shared" si="8"/>
        <v>#DIV/0!</v>
      </c>
      <c r="X15" s="27">
        <v>300</v>
      </c>
      <c r="Y15" s="20">
        <v>66.9</v>
      </c>
      <c r="Z15" s="20">
        <f t="shared" si="9"/>
        <v>22.300000000000004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8815.4</v>
      </c>
      <c r="AK15" s="20">
        <v>5358.2</v>
      </c>
      <c r="AL15" s="20">
        <f t="shared" si="11"/>
        <v>60.7822673956939</v>
      </c>
      <c r="AM15" s="21">
        <v>941</v>
      </c>
      <c r="AN15" s="20">
        <v>627.3</v>
      </c>
      <c r="AO15" s="20">
        <f t="shared" si="12"/>
        <v>66.66312433581297</v>
      </c>
      <c r="AP15" s="21"/>
      <c r="AQ15" s="20"/>
      <c r="AR15" s="20" t="e">
        <f t="shared" si="13"/>
        <v>#DIV/0!</v>
      </c>
      <c r="AS15" s="23">
        <v>11219.1</v>
      </c>
      <c r="AT15" s="23">
        <v>6488.2</v>
      </c>
      <c r="AU15" s="23">
        <f t="shared" si="14"/>
        <v>57.831733383248206</v>
      </c>
      <c r="AV15" s="25">
        <v>1185.2</v>
      </c>
      <c r="AW15" s="23">
        <v>633.9</v>
      </c>
      <c r="AX15" s="23">
        <f t="shared" si="15"/>
        <v>53.48464394195073</v>
      </c>
      <c r="AY15" s="24">
        <v>1149.8</v>
      </c>
      <c r="AZ15" s="23">
        <v>632.1</v>
      </c>
      <c r="BA15" s="23">
        <f t="shared" si="1"/>
        <v>54.974778222299534</v>
      </c>
      <c r="BB15" s="23">
        <v>5133.6</v>
      </c>
      <c r="BC15" s="23">
        <v>4233</v>
      </c>
      <c r="BD15" s="23">
        <f t="shared" si="16"/>
        <v>82.45675549322112</v>
      </c>
      <c r="BE15" s="24">
        <v>1900.3</v>
      </c>
      <c r="BF15" s="23">
        <v>320.5</v>
      </c>
      <c r="BG15" s="23">
        <f t="shared" si="17"/>
        <v>16.865758038204497</v>
      </c>
      <c r="BH15" s="24">
        <v>2809.7</v>
      </c>
      <c r="BI15" s="23">
        <v>1244.2</v>
      </c>
      <c r="BJ15" s="23">
        <f t="shared" si="18"/>
        <v>44.282307719685384</v>
      </c>
      <c r="BK15" s="23">
        <f t="shared" si="19"/>
        <v>-650.8000000000011</v>
      </c>
      <c r="BL15" s="23">
        <f t="shared" si="2"/>
        <v>-570.1999999999998</v>
      </c>
      <c r="BM15" s="23">
        <f t="shared" si="20"/>
        <v>87.61524277811907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14767.3</v>
      </c>
      <c r="D16" s="20">
        <v>6818.2</v>
      </c>
      <c r="E16" s="20">
        <f t="shared" si="4"/>
        <v>46.170931720761416</v>
      </c>
      <c r="F16" s="21">
        <v>1235.5</v>
      </c>
      <c r="G16" s="20">
        <v>384.3</v>
      </c>
      <c r="H16" s="20">
        <f t="shared" si="5"/>
        <v>31.10481586402266</v>
      </c>
      <c r="I16" s="21">
        <v>17</v>
      </c>
      <c r="J16" s="20">
        <v>12</v>
      </c>
      <c r="K16" s="20">
        <f t="shared" si="0"/>
        <v>70.58823529411765</v>
      </c>
      <c r="L16" s="27"/>
      <c r="M16" s="20"/>
      <c r="N16" s="20" t="e">
        <f t="shared" si="6"/>
        <v>#DIV/0!</v>
      </c>
      <c r="O16" s="27">
        <v>45</v>
      </c>
      <c r="P16" s="20">
        <v>2.8</v>
      </c>
      <c r="Q16" s="20">
        <f t="shared" si="7"/>
        <v>6.222222222222222</v>
      </c>
      <c r="R16" s="27">
        <v>339.5</v>
      </c>
      <c r="S16" s="20">
        <v>30.2</v>
      </c>
      <c r="T16" s="20">
        <f t="shared" si="21"/>
        <v>8.895434462444772</v>
      </c>
      <c r="U16" s="20"/>
      <c r="V16" s="20"/>
      <c r="W16" s="20" t="e">
        <f t="shared" si="8"/>
        <v>#DIV/0!</v>
      </c>
      <c r="X16" s="27">
        <v>230.8</v>
      </c>
      <c r="Y16" s="20">
        <v>11.2</v>
      </c>
      <c r="Z16" s="20">
        <f t="shared" si="9"/>
        <v>4.8526863084922</v>
      </c>
      <c r="AA16" s="27">
        <v>60</v>
      </c>
      <c r="AB16" s="20">
        <v>33.2</v>
      </c>
      <c r="AC16" s="20">
        <f>AB17/AA16*100</f>
        <v>51.83333333333333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13531.8</v>
      </c>
      <c r="AK16" s="20">
        <v>6433.9</v>
      </c>
      <c r="AL16" s="20">
        <f t="shared" si="11"/>
        <v>47.5465200490696</v>
      </c>
      <c r="AM16" s="21">
        <v>860.2</v>
      </c>
      <c r="AN16" s="20">
        <v>573.5</v>
      </c>
      <c r="AO16" s="20">
        <f t="shared" si="12"/>
        <v>66.67054173448035</v>
      </c>
      <c r="AP16" s="21">
        <v>189</v>
      </c>
      <c r="AQ16" s="20">
        <v>126</v>
      </c>
      <c r="AR16" s="20">
        <f t="shared" si="13"/>
        <v>66.66666666666666</v>
      </c>
      <c r="AS16" s="23">
        <v>16554.7</v>
      </c>
      <c r="AT16" s="23">
        <v>7695.3</v>
      </c>
      <c r="AU16" s="23">
        <f t="shared" si="14"/>
        <v>46.484080049774384</v>
      </c>
      <c r="AV16" s="25">
        <v>1079.6</v>
      </c>
      <c r="AW16" s="23">
        <v>572.3</v>
      </c>
      <c r="AX16" s="23">
        <f t="shared" si="15"/>
        <v>53.010374212671366</v>
      </c>
      <c r="AY16" s="24">
        <v>1054.4</v>
      </c>
      <c r="AZ16" s="23">
        <v>571.1</v>
      </c>
      <c r="BA16" s="23">
        <f t="shared" si="1"/>
        <v>54.16350531107739</v>
      </c>
      <c r="BB16" s="23">
        <v>2704</v>
      </c>
      <c r="BC16" s="23">
        <v>2282.5</v>
      </c>
      <c r="BD16" s="23">
        <f t="shared" si="16"/>
        <v>84.41198224852072</v>
      </c>
      <c r="BE16" s="24">
        <v>10859.9</v>
      </c>
      <c r="BF16" s="23">
        <v>4431.5</v>
      </c>
      <c r="BG16" s="23">
        <f t="shared" si="17"/>
        <v>40.806084770577996</v>
      </c>
      <c r="BH16" s="24">
        <v>1820.9</v>
      </c>
      <c r="BI16" s="23">
        <v>353.4</v>
      </c>
      <c r="BJ16" s="23">
        <f t="shared" si="18"/>
        <v>19.40798506233181</v>
      </c>
      <c r="BK16" s="23">
        <f t="shared" si="19"/>
        <v>-1787.4000000000015</v>
      </c>
      <c r="BL16" s="23">
        <f t="shared" si="2"/>
        <v>-877.1000000000004</v>
      </c>
      <c r="BM16" s="23">
        <f t="shared" si="20"/>
        <v>49.07127671478123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10396.1</v>
      </c>
      <c r="D17" s="20">
        <v>2857.5</v>
      </c>
      <c r="E17" s="20">
        <f t="shared" si="4"/>
        <v>27.486268889295022</v>
      </c>
      <c r="F17" s="21">
        <v>1301</v>
      </c>
      <c r="G17" s="20">
        <v>443.2</v>
      </c>
      <c r="H17" s="20">
        <f t="shared" si="5"/>
        <v>34.06610299769408</v>
      </c>
      <c r="I17" s="21">
        <v>54</v>
      </c>
      <c r="J17" s="20">
        <v>32.3</v>
      </c>
      <c r="K17" s="20">
        <f t="shared" si="0"/>
        <v>59.81481481481481</v>
      </c>
      <c r="L17" s="27"/>
      <c r="M17" s="20"/>
      <c r="N17" s="20" t="e">
        <f t="shared" si="6"/>
        <v>#DIV/0!</v>
      </c>
      <c r="O17" s="27">
        <v>150</v>
      </c>
      <c r="P17" s="20">
        <v>4.5</v>
      </c>
      <c r="Q17" s="20">
        <f t="shared" si="7"/>
        <v>3</v>
      </c>
      <c r="R17" s="27">
        <v>404</v>
      </c>
      <c r="S17" s="20">
        <v>46.8</v>
      </c>
      <c r="T17" s="20">
        <f t="shared" si="21"/>
        <v>11.584158415841584</v>
      </c>
      <c r="U17" s="20"/>
      <c r="V17" s="20"/>
      <c r="W17" s="20" t="e">
        <f t="shared" si="8"/>
        <v>#DIV/0!</v>
      </c>
      <c r="X17" s="27">
        <v>50</v>
      </c>
      <c r="Y17" s="20"/>
      <c r="Z17" s="20">
        <f t="shared" si="9"/>
        <v>0</v>
      </c>
      <c r="AA17" s="27">
        <v>34</v>
      </c>
      <c r="AB17" s="20">
        <v>31.1</v>
      </c>
      <c r="AC17" s="20">
        <f>AB18/AA17*100</f>
        <v>38.8235294117647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9095.1</v>
      </c>
      <c r="AK17" s="20">
        <v>2414.3</v>
      </c>
      <c r="AL17" s="20">
        <f t="shared" si="11"/>
        <v>26.545062726083273</v>
      </c>
      <c r="AM17" s="21">
        <v>768.7</v>
      </c>
      <c r="AN17" s="20">
        <v>512.5</v>
      </c>
      <c r="AO17" s="20">
        <f t="shared" si="12"/>
        <v>66.67100299206452</v>
      </c>
      <c r="AP17" s="21">
        <v>176.2</v>
      </c>
      <c r="AQ17" s="20">
        <v>117.5</v>
      </c>
      <c r="AR17" s="20">
        <f t="shared" si="13"/>
        <v>66.68558456299661</v>
      </c>
      <c r="AS17" s="23">
        <v>11209</v>
      </c>
      <c r="AT17" s="23">
        <v>2829.9</v>
      </c>
      <c r="AU17" s="23">
        <f t="shared" si="14"/>
        <v>25.24667677758944</v>
      </c>
      <c r="AV17" s="25">
        <v>1005.9</v>
      </c>
      <c r="AW17" s="23">
        <v>477.8</v>
      </c>
      <c r="AX17" s="23">
        <f t="shared" si="15"/>
        <v>47.49975146634854</v>
      </c>
      <c r="AY17" s="24">
        <v>977.7</v>
      </c>
      <c r="AZ17" s="23">
        <v>476.3</v>
      </c>
      <c r="BA17" s="23">
        <f t="shared" si="1"/>
        <v>48.7163751662064</v>
      </c>
      <c r="BB17" s="23">
        <v>5435.5</v>
      </c>
      <c r="BC17" s="23">
        <v>592.1</v>
      </c>
      <c r="BD17" s="23">
        <f t="shared" si="16"/>
        <v>10.893202097323154</v>
      </c>
      <c r="BE17" s="24">
        <v>3933.2</v>
      </c>
      <c r="BF17" s="23">
        <v>1200.6</v>
      </c>
      <c r="BG17" s="23">
        <f t="shared" si="17"/>
        <v>30.524763551306823</v>
      </c>
      <c r="BH17" s="24">
        <v>744</v>
      </c>
      <c r="BI17" s="23">
        <v>499.3</v>
      </c>
      <c r="BJ17" s="23">
        <f t="shared" si="18"/>
        <v>67.11021505376344</v>
      </c>
      <c r="BK17" s="23">
        <f t="shared" si="19"/>
        <v>-812.8999999999996</v>
      </c>
      <c r="BL17" s="23">
        <f t="shared" si="2"/>
        <v>27.59999999999991</v>
      </c>
      <c r="BM17" s="23">
        <f t="shared" si="20"/>
        <v>-3.3952515684585953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9536.300000000001</v>
      </c>
      <c r="D18" s="20">
        <v>5181.4</v>
      </c>
      <c r="E18" s="20">
        <f t="shared" si="4"/>
        <v>54.33344169122195</v>
      </c>
      <c r="F18" s="21">
        <v>1584.2</v>
      </c>
      <c r="G18" s="20">
        <v>674.1</v>
      </c>
      <c r="H18" s="20">
        <f t="shared" si="5"/>
        <v>42.55144552455498</v>
      </c>
      <c r="I18" s="21">
        <v>41</v>
      </c>
      <c r="J18" s="20">
        <v>27.2</v>
      </c>
      <c r="K18" s="20">
        <f t="shared" si="0"/>
        <v>66.34146341463415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2.3</v>
      </c>
      <c r="Q18" s="20">
        <f t="shared" si="7"/>
        <v>1.7829457364341086</v>
      </c>
      <c r="R18" s="27">
        <v>441</v>
      </c>
      <c r="S18" s="20">
        <v>37.6</v>
      </c>
      <c r="T18" s="20">
        <f t="shared" si="21"/>
        <v>8.526077097505668</v>
      </c>
      <c r="U18" s="20"/>
      <c r="V18" s="20"/>
      <c r="W18" s="20" t="e">
        <f t="shared" si="8"/>
        <v>#DIV/0!</v>
      </c>
      <c r="X18" s="27">
        <v>228.9</v>
      </c>
      <c r="Y18" s="20">
        <v>209.6</v>
      </c>
      <c r="Z18" s="20">
        <f t="shared" si="9"/>
        <v>91.56837046745304</v>
      </c>
      <c r="AA18" s="27">
        <v>17</v>
      </c>
      <c r="AB18" s="20">
        <v>13.2</v>
      </c>
      <c r="AC18" s="20">
        <f>AB19/AA18*100</f>
        <v>67.05882352941177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7952.1</v>
      </c>
      <c r="AK18" s="20">
        <v>4507.2</v>
      </c>
      <c r="AL18" s="20">
        <f t="shared" si="11"/>
        <v>56.6793677141887</v>
      </c>
      <c r="AM18" s="21">
        <v>1308.5</v>
      </c>
      <c r="AN18" s="20">
        <v>872.4</v>
      </c>
      <c r="AO18" s="20">
        <f t="shared" si="12"/>
        <v>66.67176155903707</v>
      </c>
      <c r="AP18" s="21"/>
      <c r="AQ18" s="20"/>
      <c r="AR18" s="20" t="e">
        <f t="shared" si="13"/>
        <v>#DIV/0!</v>
      </c>
      <c r="AS18" s="23">
        <v>10077.8</v>
      </c>
      <c r="AT18" s="23">
        <v>5398</v>
      </c>
      <c r="AU18" s="23">
        <f t="shared" si="14"/>
        <v>53.56327769949792</v>
      </c>
      <c r="AV18" s="25">
        <v>1303.2</v>
      </c>
      <c r="AW18" s="23">
        <v>797</v>
      </c>
      <c r="AX18" s="23">
        <f t="shared" si="15"/>
        <v>61.157151626764886</v>
      </c>
      <c r="AY18" s="24">
        <v>1260.9</v>
      </c>
      <c r="AZ18" s="23">
        <v>795.1</v>
      </c>
      <c r="BA18" s="23">
        <f t="shared" si="1"/>
        <v>63.05813307954635</v>
      </c>
      <c r="BB18" s="23">
        <v>4971.7</v>
      </c>
      <c r="BC18" s="23">
        <v>2393.2</v>
      </c>
      <c r="BD18" s="23">
        <f t="shared" si="16"/>
        <v>48.136452320131944</v>
      </c>
      <c r="BE18" s="24">
        <v>1528.8</v>
      </c>
      <c r="BF18" s="23">
        <v>455.5</v>
      </c>
      <c r="BG18" s="23">
        <f t="shared" si="17"/>
        <v>29.79461015175301</v>
      </c>
      <c r="BH18" s="24">
        <v>2152.2</v>
      </c>
      <c r="BI18" s="23">
        <v>1663</v>
      </c>
      <c r="BJ18" s="23">
        <f t="shared" si="18"/>
        <v>77.26977046742869</v>
      </c>
      <c r="BK18" s="23">
        <f t="shared" si="19"/>
        <v>-541.4999999999982</v>
      </c>
      <c r="BL18" s="23">
        <f t="shared" si="2"/>
        <v>-216.60000000000036</v>
      </c>
      <c r="BM18" s="23">
        <f t="shared" si="20"/>
        <v>40.0000000000002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12041.6</v>
      </c>
      <c r="D19" s="20">
        <v>5346.9</v>
      </c>
      <c r="E19" s="20">
        <f t="shared" si="4"/>
        <v>44.40356763220834</v>
      </c>
      <c r="F19" s="21">
        <v>643.2</v>
      </c>
      <c r="G19" s="20">
        <v>366.2</v>
      </c>
      <c r="H19" s="20">
        <f t="shared" si="5"/>
        <v>56.93407960199004</v>
      </c>
      <c r="I19" s="21">
        <v>10</v>
      </c>
      <c r="J19" s="20">
        <v>6.2</v>
      </c>
      <c r="K19" s="20">
        <f t="shared" si="0"/>
        <v>62</v>
      </c>
      <c r="L19" s="27">
        <v>5</v>
      </c>
      <c r="M19" s="20"/>
      <c r="N19" s="20">
        <f t="shared" si="6"/>
        <v>0</v>
      </c>
      <c r="O19" s="27">
        <v>40</v>
      </c>
      <c r="P19" s="20">
        <v>1.7</v>
      </c>
      <c r="Q19" s="20">
        <f t="shared" si="7"/>
        <v>4.25</v>
      </c>
      <c r="R19" s="27">
        <v>142</v>
      </c>
      <c r="S19" s="20">
        <v>14.7</v>
      </c>
      <c r="T19" s="20">
        <f t="shared" si="21"/>
        <v>10.352112676056338</v>
      </c>
      <c r="U19" s="20"/>
      <c r="V19" s="20"/>
      <c r="W19" s="20" t="e">
        <f t="shared" si="8"/>
        <v>#DIV/0!</v>
      </c>
      <c r="X19" s="27">
        <v>129</v>
      </c>
      <c r="Y19" s="20">
        <v>124</v>
      </c>
      <c r="Z19" s="20">
        <f t="shared" si="9"/>
        <v>96.12403100775194</v>
      </c>
      <c r="AA19" s="27">
        <v>8.6</v>
      </c>
      <c r="AB19" s="20">
        <v>11.4</v>
      </c>
      <c r="AC19" s="20">
        <f>AB20/AA19*100</f>
        <v>1444.186046511628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11398.4</v>
      </c>
      <c r="AK19" s="20">
        <v>4980.7</v>
      </c>
      <c r="AL19" s="20">
        <f t="shared" si="11"/>
        <v>43.69648371701291</v>
      </c>
      <c r="AM19" s="21">
        <v>520.9</v>
      </c>
      <c r="AN19" s="20">
        <v>347.3</v>
      </c>
      <c r="AO19" s="20">
        <f t="shared" si="12"/>
        <v>66.67306584757151</v>
      </c>
      <c r="AP19" s="21">
        <v>393.2</v>
      </c>
      <c r="AQ19" s="20">
        <v>262.1</v>
      </c>
      <c r="AR19" s="20">
        <f t="shared" si="13"/>
        <v>66.65818921668362</v>
      </c>
      <c r="AS19" s="23">
        <v>12410.9</v>
      </c>
      <c r="AT19" s="23">
        <v>5389.1</v>
      </c>
      <c r="AU19" s="23">
        <f t="shared" si="14"/>
        <v>43.42231425601689</v>
      </c>
      <c r="AV19" s="25">
        <v>801.1</v>
      </c>
      <c r="AW19" s="23">
        <v>465.9</v>
      </c>
      <c r="AX19" s="23">
        <f t="shared" si="15"/>
        <v>58.15753339158657</v>
      </c>
      <c r="AY19" s="24">
        <v>783.9</v>
      </c>
      <c r="AZ19" s="23">
        <v>465</v>
      </c>
      <c r="BA19" s="23">
        <f t="shared" si="1"/>
        <v>59.31879066207425</v>
      </c>
      <c r="BB19" s="23">
        <v>2540</v>
      </c>
      <c r="BC19" s="23">
        <v>481.7</v>
      </c>
      <c r="BD19" s="23">
        <f t="shared" si="16"/>
        <v>18.96456692913386</v>
      </c>
      <c r="BE19" s="24">
        <v>2006.5</v>
      </c>
      <c r="BF19" s="23">
        <v>840.3</v>
      </c>
      <c r="BG19" s="23">
        <f t="shared" si="17"/>
        <v>41.87889359581361</v>
      </c>
      <c r="BH19" s="24">
        <v>6652.9</v>
      </c>
      <c r="BI19" s="23">
        <v>3350.7</v>
      </c>
      <c r="BJ19" s="23">
        <f t="shared" si="18"/>
        <v>50.364502698071526</v>
      </c>
      <c r="BK19" s="23">
        <f t="shared" si="19"/>
        <v>-369.2999999999993</v>
      </c>
      <c r="BL19" s="23">
        <f t="shared" si="2"/>
        <v>-42.20000000000073</v>
      </c>
      <c r="BM19" s="23">
        <f t="shared" si="20"/>
        <v>11.427024099648202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169305.69999999998</v>
      </c>
      <c r="D20" s="20">
        <f>SUM(D10:D19)</f>
        <v>91073.79999999999</v>
      </c>
      <c r="E20" s="22">
        <f>D20/C20*100</f>
        <v>53.7925185035117</v>
      </c>
      <c r="F20" s="22">
        <f>SUM(F10:F19)</f>
        <v>16553.8</v>
      </c>
      <c r="G20" s="22">
        <f>SUM(G10:G19)</f>
        <v>6441.8</v>
      </c>
      <c r="H20" s="22">
        <f>G20/F20*100</f>
        <v>38.91432782805157</v>
      </c>
      <c r="I20" s="22">
        <f>SUM(I10:I19)</f>
        <v>1607.3</v>
      </c>
      <c r="J20" s="22">
        <f>SUM(J10:J19)</f>
        <v>991.5000000000001</v>
      </c>
      <c r="K20" s="20">
        <f t="shared" si="0"/>
        <v>61.687301686057374</v>
      </c>
      <c r="L20" s="22">
        <f>SUM(L10:L19)</f>
        <v>84</v>
      </c>
      <c r="M20" s="22">
        <f>SUM(M10:M19)</f>
        <v>33.4</v>
      </c>
      <c r="N20" s="22">
        <f>M20/L20*100</f>
        <v>39.76190476190476</v>
      </c>
      <c r="O20" s="22">
        <f>SUM(O10:O19)</f>
        <v>1548.4</v>
      </c>
      <c r="P20" s="22">
        <f>SUM(P10:P19)</f>
        <v>103.1</v>
      </c>
      <c r="Q20" s="22">
        <f>P20/O20*100</f>
        <v>6.658486179281839</v>
      </c>
      <c r="R20" s="22">
        <f>SUM(R10:R19)</f>
        <v>5121.2</v>
      </c>
      <c r="S20" s="22">
        <f>SUM(S10:S19)</f>
        <v>769.8000000000001</v>
      </c>
      <c r="T20" s="22">
        <f>S20/R20*100</f>
        <v>15.03163321096618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607.5</v>
      </c>
      <c r="Z20" s="20">
        <f t="shared" si="9"/>
        <v>39.404553415061294</v>
      </c>
      <c r="AA20" s="22">
        <f>SUM(AA10:AA19)</f>
        <v>165.6</v>
      </c>
      <c r="AB20" s="22">
        <f>SUM(AB10:AB19)</f>
        <v>124.2</v>
      </c>
      <c r="AC20" s="22">
        <f>AB20/AA20*100</f>
        <v>75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152751.9</v>
      </c>
      <c r="AK20" s="22">
        <f>SUM(AK10:AK19)</f>
        <v>84632</v>
      </c>
      <c r="AL20" s="22">
        <f>AK20/AJ20*100</f>
        <v>55.40487548763714</v>
      </c>
      <c r="AM20" s="22">
        <f>SUM(AM10:AM19)</f>
        <v>12680.700000000003</v>
      </c>
      <c r="AN20" s="22">
        <f>SUM(AN10:AN19)</f>
        <v>8454.1</v>
      </c>
      <c r="AO20" s="22">
        <f>AN20/AM20*100</f>
        <v>66.66903246666193</v>
      </c>
      <c r="AP20" s="22">
        <f>SUM(AP10:AP19)</f>
        <v>805.5999999999999</v>
      </c>
      <c r="AQ20" s="22">
        <f>SUM(AQ10:AQ19)</f>
        <v>537.1</v>
      </c>
      <c r="AR20" s="22">
        <f>AQ20/AP20*100</f>
        <v>66.67080436941411</v>
      </c>
      <c r="AS20" s="26">
        <f>SUM(AS10:AS19)</f>
        <v>179390.09999999998</v>
      </c>
      <c r="AT20" s="26">
        <f>SUM(AT10:AT19)</f>
        <v>94502.1</v>
      </c>
      <c r="AU20" s="26">
        <f>(AT20/AS20)*100</f>
        <v>52.67966292454267</v>
      </c>
      <c r="AV20" s="26">
        <f>SUM(AV10:AV19)</f>
        <v>12233.800000000001</v>
      </c>
      <c r="AW20" s="26">
        <f>SUM(AW10:AW19)</f>
        <v>6700.4</v>
      </c>
      <c r="AX20" s="26">
        <f>AW20/AV20*100</f>
        <v>54.76957282283509</v>
      </c>
      <c r="AY20" s="26">
        <f>SUM(AY10:AY19)</f>
        <v>11766.9</v>
      </c>
      <c r="AZ20" s="26">
        <f>SUM(AZ10:AZ19)</f>
        <v>6679.200000000001</v>
      </c>
      <c r="BA20" s="26">
        <f t="shared" si="1"/>
        <v>56.76261377253143</v>
      </c>
      <c r="BB20" s="26">
        <f>SUM(BB10:BB19)</f>
        <v>53791.2</v>
      </c>
      <c r="BC20" s="26">
        <f>SUM(BC10:BC19)</f>
        <v>28903.2</v>
      </c>
      <c r="BD20" s="26">
        <f>BC20/BB20*100</f>
        <v>53.732208985856424</v>
      </c>
      <c r="BE20" s="26">
        <f>SUM(BE10:BE19)</f>
        <v>93112.59999999999</v>
      </c>
      <c r="BF20" s="26">
        <f>SUM(BF10:BF19)</f>
        <v>47887.100000000006</v>
      </c>
      <c r="BG20" s="26">
        <f>BF20/BE20*100</f>
        <v>51.42923728904575</v>
      </c>
      <c r="BH20" s="26">
        <f>SUM(BH10:BH19)</f>
        <v>18333.699999999997</v>
      </c>
      <c r="BI20" s="26">
        <f>SUM(BI10:BI19)</f>
        <v>9797.5</v>
      </c>
      <c r="BJ20" s="26">
        <f>BI20/BH20*100</f>
        <v>53.43984029410321</v>
      </c>
      <c r="BK20" s="22">
        <f t="shared" si="19"/>
        <v>-10084.399999999994</v>
      </c>
      <c r="BL20" s="26">
        <f>SUM(BL10:BL19)</f>
        <v>-3428.3000000000034</v>
      </c>
      <c r="BM20" s="26">
        <f>BL20/BK20*100</f>
        <v>33.99607314267587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sao</cp:lastModifiedBy>
  <cp:lastPrinted>2020-09-10T10:50:51Z</cp:lastPrinted>
  <dcterms:created xsi:type="dcterms:W3CDTF">2013-04-03T10:22:22Z</dcterms:created>
  <dcterms:modified xsi:type="dcterms:W3CDTF">2020-09-16T04:44:58Z</dcterms:modified>
  <cp:category/>
  <cp:version/>
  <cp:contentType/>
  <cp:contentStatus/>
</cp:coreProperties>
</file>