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<sst xmlns="http://schemas.openxmlformats.org/spreadsheetml/2006/main" count="104" uniqueCount="41">
  <si>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</si>
  <si>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</si>
  <si>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</si>
  <si>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</si>
  <si>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</si>
  <si>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</si>
  <si>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</si>
  <si>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</si>
  <si>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</si>
  <si>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</si>
  <si>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</si>
  <si>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</si>
  <si>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</si>
  <si>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</si>
  <si>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</si>
  <si>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</si>
  <si>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</si>
  <si>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</si>
  <si>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</si>
  <si>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</si>
  <si>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</si>
  <si>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</si>
  <si>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</si>
  <si>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</si>
  <si>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</si>
  <si>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</si>
  <si>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</si>
  <si>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</si>
  <si>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</si>
  <si>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</si>
  <si>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</si>
  <si>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</si>
  <si>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</si>
  <si>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</si>
  <si>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</si>
  <si>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</si>
  <si>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</si>
  <si>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</si>
  <si>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</si>
  <si>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</si>
  <si>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апреля  2020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</si>
</sst>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Y11" sqref="AY11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3.7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7065.7</v>
      </c>
      <c r="D10" s="20">
        <v>728.3</v>
      </c>
      <c r="E10" s="20">
        <f>D10/C10*100</f>
        <v>10.307542069434025</v>
      </c>
      <c r="F10" s="21">
        <v>1441.2</v>
      </c>
      <c r="G10" s="20">
        <v>216</v>
      </c>
      <c r="H10" s="20">
        <f>G10/F10*100</f>
        <v>14.987510407993337</v>
      </c>
      <c r="I10" s="21">
        <v>58</v>
      </c>
      <c r="J10" s="20">
        <v>11.3</v>
      </c>
      <c r="K10" s="20">
        <f aca="true" t="shared" si="0" ref="K10:K20">J10/I10*100</f>
        <v>19.482758620689655</v>
      </c>
      <c r="L10" s="27">
        <v>35</v>
      </c>
      <c r="M10" s="20"/>
      <c r="N10" s="20">
        <f>M10/L10*100</f>
        <v>0</v>
      </c>
      <c r="O10" s="27">
        <v>103</v>
      </c>
      <c r="P10" s="20">
        <v>1.5</v>
      </c>
      <c r="Q10" s="20">
        <f>P10/O10*100</f>
        <v>1.4563106796116505</v>
      </c>
      <c r="R10" s="27">
        <v>332</v>
      </c>
      <c r="S10" s="20">
        <v>18.2</v>
      </c>
      <c r="T10" s="20">
        <f>S10/R10*100</f>
        <v>5.481927710843373</v>
      </c>
      <c r="U10" s="20"/>
      <c r="V10" s="20"/>
      <c r="W10" s="20" t="e">
        <f>V10/U10*100</f>
        <v>#DIV/0!</v>
      </c>
      <c r="X10" s="27">
        <v>304</v>
      </c>
      <c r="Y10" s="20">
        <v>34.7</v>
      </c>
      <c r="Z10" s="20">
        <f>Y10/X10*100</f>
        <v>11.414473684210527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5624.5</v>
      </c>
      <c r="AK10" s="20">
        <v>512.4</v>
      </c>
      <c r="AL10" s="20">
        <f>AK10/AJ10*100</f>
        <v>9.110143123833229</v>
      </c>
      <c r="AM10" s="21">
        <v>1465.4</v>
      </c>
      <c r="AN10" s="20">
        <v>366.4</v>
      </c>
      <c r="AO10" s="20">
        <f>AN10/AM10*100</f>
        <v>25.003412037668895</v>
      </c>
      <c r="AP10" s="21"/>
      <c r="AQ10" s="20"/>
      <c r="AR10" s="20" t="e">
        <f>AQ10/AP10*100</f>
        <v>#DIV/0!</v>
      </c>
      <c r="AS10" s="23">
        <v>7778.1</v>
      </c>
      <c r="AT10" s="23">
        <v>629.7</v>
      </c>
      <c r="AU10" s="23">
        <f>AT10/AS10*100</f>
        <v>8.095807459405254</v>
      </c>
      <c r="AV10" s="24">
        <v>1410.9</v>
      </c>
      <c r="AW10" s="23">
        <v>245.1</v>
      </c>
      <c r="AX10" s="23">
        <f>AW10/AV10*100</f>
        <v>17.371890282798212</v>
      </c>
      <c r="AY10" s="24">
        <v>1368.4</v>
      </c>
      <c r="AZ10" s="23">
        <v>245.1</v>
      </c>
      <c r="BA10" s="23">
        <f aca="true" t="shared" si="1" ref="BA10:BA20">AZ10/AY10*100</f>
        <v>17.911429406606256</v>
      </c>
      <c r="BB10" s="23">
        <v>4351.2</v>
      </c>
      <c r="BC10" s="23">
        <v>63.2</v>
      </c>
      <c r="BD10" s="23">
        <f>BC10/BB10*100</f>
        <v>1.4524728810443097</v>
      </c>
      <c r="BE10" s="24">
        <v>996.6</v>
      </c>
      <c r="BF10" s="23">
        <v>105.5</v>
      </c>
      <c r="BG10" s="23">
        <f>BF10/BE10*100</f>
        <v>10.585992374071845</v>
      </c>
      <c r="BH10" s="24">
        <v>929</v>
      </c>
      <c r="BI10" s="23">
        <v>197.6</v>
      </c>
      <c r="BJ10" s="23">
        <f>BI10/BH10*100</f>
        <v>21.270182992465013</v>
      </c>
      <c r="BK10" s="23">
        <f>C10-AS10</f>
        <v>-712.4000000000005</v>
      </c>
      <c r="BL10" s="23">
        <f aca="true" t="shared" si="2" ref="BL10:BL19">D10-AT10</f>
        <v>98.59999999999991</v>
      </c>
      <c r="BM10" s="23">
        <f>BL10/BK10*100</f>
        <v>-13.840539023020751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8548.5</v>
      </c>
      <c r="D11" s="20">
        <v>778.9</v>
      </c>
      <c r="E11" s="20">
        <f aca="true" t="shared" si="4" ref="E11:E19">D11/C11*100</f>
        <v>9.111540036263671</v>
      </c>
      <c r="F11" s="21">
        <v>1689.9</v>
      </c>
      <c r="G11" s="20">
        <v>225</v>
      </c>
      <c r="H11" s="20">
        <f aca="true" t="shared" si="5" ref="H11:H19">G11/F11*100</f>
        <v>13.31439730161548</v>
      </c>
      <c r="I11" s="21">
        <v>151</v>
      </c>
      <c r="J11" s="20">
        <v>50.4</v>
      </c>
      <c r="K11" s="20">
        <f t="shared" si="0"/>
        <v>33.37748344370861</v>
      </c>
      <c r="L11" s="27">
        <v>25</v>
      </c>
      <c r="M11" s="20">
        <v>1.9</v>
      </c>
      <c r="N11" s="20">
        <f aca="true" t="shared" si="6" ref="N11:N19">M11/L11*100</f>
        <v>7.6</v>
      </c>
      <c r="O11" s="27">
        <v>135</v>
      </c>
      <c r="P11" s="20">
        <v>2</v>
      </c>
      <c r="Q11" s="20">
        <f aca="true" t="shared" si="7" ref="Q11:Q19">P11/O11*100</f>
        <v>1.4814814814814816</v>
      </c>
      <c r="R11" s="27">
        <v>642</v>
      </c>
      <c r="S11" s="20">
        <v>33.8</v>
      </c>
      <c r="T11" s="20">
        <f>S11/R11*100</f>
        <v>5.2647975077881615</v>
      </c>
      <c r="U11" s="20"/>
      <c r="V11" s="20"/>
      <c r="W11" s="20" t="e">
        <f aca="true" t="shared" si="8" ref="W11:W19">V11/U11*100</f>
        <v>#DIV/0!</v>
      </c>
      <c r="X11" s="27">
        <v>95</v>
      </c>
      <c r="Y11" s="20"/>
      <c r="Z11" s="20">
        <f aca="true" t="shared" si="9" ref="Z11:Z21">Y11/X11*100</f>
        <v>0</v>
      </c>
      <c r="AA11" s="27">
        <v>40</v>
      </c>
      <c r="AB11" s="20">
        <v>12.2</v>
      </c>
      <c r="AC11" s="20">
        <f>AB11/AA11*100</f>
        <v>30.5</v>
      </c>
      <c r="AD11" s="20"/>
      <c r="AE11" s="20"/>
      <c r="AF11" s="20" t="e">
        <f aca="true" t="shared" si="10" ref="AF11:AF21">AE11/AD11*100</f>
        <v>#DIV/0!</v>
      </c>
      <c r="AG11" s="20"/>
      <c r="AH11" s="20"/>
      <c r="AI11" s="20" t="e">
        <v>#DIV/0!</v>
      </c>
      <c r="AJ11" s="21">
        <v>6858.6</v>
      </c>
      <c r="AK11" s="20">
        <v>553.8</v>
      </c>
      <c r="AL11" s="20">
        <f aca="true" t="shared" si="11" ref="AL11:AL19">AK11/AJ11*100</f>
        <v>8.074534161490682</v>
      </c>
      <c r="AM11" s="21">
        <v>1768.9</v>
      </c>
      <c r="AN11" s="20">
        <v>442.2</v>
      </c>
      <c r="AO11" s="20">
        <f aca="true" t="shared" si="12" ref="AO11:AO19">AN11/AM11*100</f>
        <v>24.998586692294644</v>
      </c>
      <c r="AP11" s="21"/>
      <c r="AQ11" s="20"/>
      <c r="AR11" s="20" t="e">
        <f aca="true" t="shared" si="13" ref="AR11:AR19">AQ11/AP11*100</f>
        <v>#DIV/0!</v>
      </c>
      <c r="AS11" s="23">
        <v>9244.6</v>
      </c>
      <c r="AT11" s="23">
        <v>849.7</v>
      </c>
      <c r="AU11" s="23">
        <f aca="true" t="shared" si="14" ref="AU11:AU19">AT11/AS11*100</f>
        <v>9.191311684659151</v>
      </c>
      <c r="AV11" s="25">
        <v>1402.9</v>
      </c>
      <c r="AW11" s="23">
        <v>249.5</v>
      </c>
      <c r="AX11" s="23">
        <f aca="true" t="shared" si="15" ref="AX11:AX19">AW11/AV11*100</f>
        <v>17.784589065507163</v>
      </c>
      <c r="AY11" s="24">
        <v>1343.4</v>
      </c>
      <c r="AZ11" s="23">
        <v>249.5</v>
      </c>
      <c r="BA11" s="23">
        <f t="shared" si="1"/>
        <v>18.572279291350306</v>
      </c>
      <c r="BB11" s="23">
        <v>4042.4</v>
      </c>
      <c r="BC11" s="23">
        <v>79.3</v>
      </c>
      <c r="BD11" s="23">
        <f aca="true" t="shared" si="16" ref="BD11:BD19">BC11/BB11*100</f>
        <v>1.9617059172768654</v>
      </c>
      <c r="BE11" s="24">
        <v>2169.6</v>
      </c>
      <c r="BF11" s="23">
        <v>59</v>
      </c>
      <c r="BG11" s="23">
        <f aca="true" t="shared" si="17" ref="BG11:BG19">BF11/BE11*100</f>
        <v>2.719395280235988</v>
      </c>
      <c r="BH11" s="24">
        <v>1080.9</v>
      </c>
      <c r="BI11" s="23">
        <v>328</v>
      </c>
      <c r="BJ11" s="23">
        <f aca="true" t="shared" si="18" ref="BJ11:BJ19">BI11/BH11*100</f>
        <v>30.345082801369227</v>
      </c>
      <c r="BK11" s="23">
        <f aca="true" t="shared" si="19" ref="BK11:BK20">C11-AS11</f>
        <v>-696.1000000000004</v>
      </c>
      <c r="BL11" s="23">
        <f t="shared" si="2"/>
        <v>-70.80000000000007</v>
      </c>
      <c r="BM11" s="23">
        <f aca="true" t="shared" si="20" ref="BM11:BM19">BL11/BK11*100</f>
        <v>10.17095244936073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7932.1</v>
      </c>
      <c r="D12" s="20">
        <v>559.5</v>
      </c>
      <c r="E12" s="20">
        <f t="shared" si="4"/>
        <v>7.053617579203489</v>
      </c>
      <c r="F12" s="21">
        <v>948</v>
      </c>
      <c r="G12" s="20">
        <v>110.2</v>
      </c>
      <c r="H12" s="20">
        <f t="shared" si="5"/>
        <v>11.624472573839663</v>
      </c>
      <c r="I12" s="21">
        <v>41</v>
      </c>
      <c r="J12" s="20">
        <v>9.5</v>
      </c>
      <c r="K12" s="20">
        <f t="shared" si="0"/>
        <v>23.170731707317074</v>
      </c>
      <c r="L12" s="27"/>
      <c r="M12" s="20"/>
      <c r="N12" s="20" t="e">
        <f t="shared" si="6"/>
        <v>#DIV/0!</v>
      </c>
      <c r="O12" s="27">
        <v>60</v>
      </c>
      <c r="P12" s="20">
        <v>0.5</v>
      </c>
      <c r="Q12" s="20">
        <f t="shared" si="7"/>
        <v>0.8333333333333334</v>
      </c>
      <c r="R12" s="28">
        <v>440</v>
      </c>
      <c r="S12" s="20">
        <v>22</v>
      </c>
      <c r="T12" s="20">
        <f aca="true" t="shared" si="21" ref="T12:T19">S12/R12*100</f>
        <v>5</v>
      </c>
      <c r="U12" s="20"/>
      <c r="V12" s="20"/>
      <c r="W12" s="20" t="e">
        <f t="shared" si="8"/>
        <v>#DIV/0!</v>
      </c>
      <c r="X12" s="27">
        <v>25</v>
      </c>
      <c r="Y12" s="20">
        <v>0.6</v>
      </c>
      <c r="Z12" s="20">
        <f t="shared" si="9"/>
        <v>2.4</v>
      </c>
      <c r="AA12" s="27">
        <v>2</v>
      </c>
      <c r="AB12" s="20"/>
      <c r="AC12" s="20">
        <f>AB12/AA12*100</f>
        <v>0</v>
      </c>
      <c r="AD12" s="20"/>
      <c r="AE12" s="20"/>
      <c r="AF12" s="20" t="e">
        <f t="shared" si="10"/>
        <v>#DIV/0!</v>
      </c>
      <c r="AG12" s="20"/>
      <c r="AH12" s="20"/>
      <c r="AI12" s="20" t="e">
        <v>#DIV/0!</v>
      </c>
      <c r="AJ12" s="21">
        <v>6984.1</v>
      </c>
      <c r="AK12" s="20">
        <v>449.3</v>
      </c>
      <c r="AL12" s="20">
        <f t="shared" si="11"/>
        <v>6.4331839463925204</v>
      </c>
      <c r="AM12" s="21">
        <v>828</v>
      </c>
      <c r="AN12" s="20">
        <v>207</v>
      </c>
      <c r="AO12" s="20">
        <f t="shared" si="12"/>
        <v>25</v>
      </c>
      <c r="AP12" s="21">
        <v>47.2</v>
      </c>
      <c r="AQ12" s="20">
        <v>11.8</v>
      </c>
      <c r="AR12" s="20">
        <f t="shared" si="13"/>
        <v>25</v>
      </c>
      <c r="AS12" s="23">
        <v>8564.2</v>
      </c>
      <c r="AT12" s="23">
        <v>504.9</v>
      </c>
      <c r="AU12" s="23">
        <f t="shared" si="14"/>
        <v>5.895471847925083</v>
      </c>
      <c r="AV12" s="25">
        <v>958.9</v>
      </c>
      <c r="AW12" s="23">
        <v>160.9</v>
      </c>
      <c r="AX12" s="23">
        <f t="shared" si="15"/>
        <v>16.779643341328608</v>
      </c>
      <c r="AY12" s="24">
        <v>930.7</v>
      </c>
      <c r="AZ12" s="23">
        <v>160.9</v>
      </c>
      <c r="BA12" s="23">
        <f t="shared" si="1"/>
        <v>17.288062748468892</v>
      </c>
      <c r="BB12" s="23">
        <v>6603</v>
      </c>
      <c r="BC12" s="23">
        <v>70.6</v>
      </c>
      <c r="BD12" s="23">
        <f t="shared" si="16"/>
        <v>1.069210964713009</v>
      </c>
      <c r="BE12" s="24">
        <v>445.4</v>
      </c>
      <c r="BF12" s="23">
        <v>174</v>
      </c>
      <c r="BG12" s="23">
        <f t="shared" si="17"/>
        <v>39.06600808262237</v>
      </c>
      <c r="BH12" s="24">
        <v>429.4</v>
      </c>
      <c r="BI12" s="23">
        <v>81.1</v>
      </c>
      <c r="BJ12" s="23">
        <f t="shared" si="18"/>
        <v>18.886818816953888</v>
      </c>
      <c r="BK12" s="23">
        <f t="shared" si="19"/>
        <v>-632.1000000000004</v>
      </c>
      <c r="BL12" s="23">
        <f t="shared" si="2"/>
        <v>54.60000000000002</v>
      </c>
      <c r="BM12" s="23">
        <f t="shared" si="20"/>
        <v>-8.637873754152823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12456.8</v>
      </c>
      <c r="D13" s="20">
        <v>593.5</v>
      </c>
      <c r="E13" s="20">
        <f t="shared" si="4"/>
        <v>4.764465994476912</v>
      </c>
      <c r="F13" s="21">
        <v>1167.4</v>
      </c>
      <c r="G13" s="20">
        <v>173.6</v>
      </c>
      <c r="H13" s="20">
        <f t="shared" si="5"/>
        <v>14.870652732568098</v>
      </c>
      <c r="I13" s="21">
        <v>29</v>
      </c>
      <c r="J13" s="20">
        <v>6</v>
      </c>
      <c r="K13" s="20">
        <f t="shared" si="0"/>
        <v>20.689655172413794</v>
      </c>
      <c r="L13" s="27">
        <v>10</v>
      </c>
      <c r="M13" s="20">
        <v>14.8</v>
      </c>
      <c r="N13" s="20">
        <f t="shared" si="6"/>
        <v>148</v>
      </c>
      <c r="O13" s="27">
        <v>56.4</v>
      </c>
      <c r="P13" s="20">
        <v>3.1</v>
      </c>
      <c r="Q13" s="20">
        <f t="shared" si="7"/>
        <v>5.49645390070922</v>
      </c>
      <c r="R13" s="27">
        <v>455</v>
      </c>
      <c r="S13" s="20">
        <v>24.3</v>
      </c>
      <c r="T13" s="20">
        <f t="shared" si="21"/>
        <v>5.34065934065934</v>
      </c>
      <c r="U13" s="20"/>
      <c r="V13" s="20"/>
      <c r="W13" s="20" t="e">
        <f t="shared" si="8"/>
        <v>#DIV/0!</v>
      </c>
      <c r="X13" s="27">
        <v>28</v>
      </c>
      <c r="Y13" s="20">
        <v>9.7</v>
      </c>
      <c r="Z13" s="20">
        <f t="shared" si="9"/>
        <v>34.64285714285714</v>
      </c>
      <c r="AA13" s="27">
        <v>3</v>
      </c>
      <c r="AB13" s="20"/>
      <c r="AC13" s="20">
        <f>AB13/AA13*100</f>
        <v>0</v>
      </c>
      <c r="AD13" s="20"/>
      <c r="AE13" s="20"/>
      <c r="AF13" s="20" t="e">
        <f t="shared" si="10"/>
        <v>#DIV/0!</v>
      </c>
      <c r="AG13" s="20"/>
      <c r="AH13" s="20"/>
      <c r="AI13" s="20" t="e">
        <v>#DIV/0!</v>
      </c>
      <c r="AJ13" s="21">
        <v>11289.4</v>
      </c>
      <c r="AK13" s="20">
        <v>419.9</v>
      </c>
      <c r="AL13" s="20">
        <f t="shared" si="11"/>
        <v>3.7194182153170234</v>
      </c>
      <c r="AM13" s="21">
        <v>982.1</v>
      </c>
      <c r="AN13" s="20">
        <v>245.5</v>
      </c>
      <c r="AO13" s="20">
        <f t="shared" si="12"/>
        <v>24.997454434375317</v>
      </c>
      <c r="AP13" s="21"/>
      <c r="AQ13" s="20"/>
      <c r="AR13" s="20" t="e">
        <f t="shared" si="13"/>
        <v>#DIV/0!</v>
      </c>
      <c r="AS13" s="23">
        <v>13757.4</v>
      </c>
      <c r="AT13" s="23">
        <v>577.5</v>
      </c>
      <c r="AU13" s="23">
        <f t="shared" si="14"/>
        <v>4.19774085219591</v>
      </c>
      <c r="AV13" s="25">
        <v>953.6</v>
      </c>
      <c r="AW13" s="23">
        <v>157.1</v>
      </c>
      <c r="AX13" s="23">
        <f t="shared" si="15"/>
        <v>16.474412751677853</v>
      </c>
      <c r="AY13" s="24">
        <v>925.2</v>
      </c>
      <c r="AZ13" s="23">
        <v>157.1</v>
      </c>
      <c r="BA13" s="23">
        <f t="shared" si="1"/>
        <v>16.98011240812797</v>
      </c>
      <c r="BB13" s="23">
        <v>10152.9</v>
      </c>
      <c r="BC13" s="23">
        <v>160</v>
      </c>
      <c r="BD13" s="23">
        <f t="shared" si="16"/>
        <v>1.5759044213968423</v>
      </c>
      <c r="BE13" s="24">
        <v>1559.6</v>
      </c>
      <c r="BF13" s="23">
        <v>121.5</v>
      </c>
      <c r="BG13" s="23">
        <f t="shared" si="17"/>
        <v>7.790459092074892</v>
      </c>
      <c r="BH13" s="24">
        <v>1001</v>
      </c>
      <c r="BI13" s="23">
        <v>120.9</v>
      </c>
      <c r="BJ13" s="23">
        <f t="shared" si="18"/>
        <v>12.077922077922079</v>
      </c>
      <c r="BK13" s="23">
        <f t="shared" si="19"/>
        <v>-1300.6000000000004</v>
      </c>
      <c r="BL13" s="23">
        <f t="shared" si="2"/>
        <v>16</v>
      </c>
      <c r="BM13" s="23">
        <f>BL13/BK13*100</f>
        <v>-1.230201445486698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68720</v>
      </c>
      <c r="D14" s="20">
        <v>11652.4</v>
      </c>
      <c r="E14" s="20">
        <f t="shared" si="4"/>
        <v>16.956344586728754</v>
      </c>
      <c r="F14" s="21">
        <v>4440.4</v>
      </c>
      <c r="G14" s="20">
        <v>788.6</v>
      </c>
      <c r="H14" s="20">
        <f t="shared" si="5"/>
        <v>17.759661291775515</v>
      </c>
      <c r="I14" s="21">
        <v>1095</v>
      </c>
      <c r="J14" s="20">
        <v>278</v>
      </c>
      <c r="K14" s="20">
        <f t="shared" si="0"/>
        <v>25.388127853881276</v>
      </c>
      <c r="L14" s="27">
        <v>2</v>
      </c>
      <c r="M14" s="20">
        <v>1.8</v>
      </c>
      <c r="N14" s="20">
        <f t="shared" si="6"/>
        <v>90</v>
      </c>
      <c r="O14" s="27">
        <v>650</v>
      </c>
      <c r="P14" s="20">
        <v>21.3</v>
      </c>
      <c r="Q14" s="20">
        <f t="shared" si="7"/>
        <v>3.2769230769230773</v>
      </c>
      <c r="R14" s="27">
        <v>1364.7</v>
      </c>
      <c r="S14" s="20">
        <v>193.8</v>
      </c>
      <c r="T14" s="20">
        <f t="shared" si="21"/>
        <v>14.200923279841723</v>
      </c>
      <c r="U14" s="20"/>
      <c r="V14" s="20"/>
      <c r="W14" s="20" t="e">
        <f t="shared" si="8"/>
        <v>#DIV/0!</v>
      </c>
      <c r="X14" s="27">
        <v>72</v>
      </c>
      <c r="Y14" s="20"/>
      <c r="Z14" s="20">
        <f t="shared" si="9"/>
        <v>0</v>
      </c>
      <c r="AA14" s="27"/>
      <c r="AB14" s="20"/>
      <c r="AC14" s="20" t="e">
        <f>AB14/AA14*100</f>
        <v>#DIV/0!</v>
      </c>
      <c r="AD14" s="20"/>
      <c r="AE14" s="20"/>
      <c r="AF14" s="20" t="e">
        <f t="shared" si="10"/>
        <v>#DIV/0!</v>
      </c>
      <c r="AG14" s="20"/>
      <c r="AH14" s="20"/>
      <c r="AI14" s="20" t="e">
        <v>#DIV/0!</v>
      </c>
      <c r="AJ14" s="21">
        <v>64279.6</v>
      </c>
      <c r="AK14" s="20">
        <v>10863.8</v>
      </c>
      <c r="AL14" s="20">
        <f t="shared" si="11"/>
        <v>16.900851903247684</v>
      </c>
      <c r="AM14" s="21">
        <v>3237</v>
      </c>
      <c r="AN14" s="20">
        <v>809.3</v>
      </c>
      <c r="AO14" s="20">
        <f t="shared" si="12"/>
        <v>25.001544640098857</v>
      </c>
      <c r="AP14" s="21"/>
      <c r="AQ14" s="20"/>
      <c r="AR14" s="20" t="e">
        <f t="shared" si="13"/>
        <v>#DIV/0!</v>
      </c>
      <c r="AS14" s="23">
        <v>71125.8</v>
      </c>
      <c r="AT14" s="23">
        <v>3599.7</v>
      </c>
      <c r="AU14" s="23">
        <f t="shared" si="14"/>
        <v>5.061032705431784</v>
      </c>
      <c r="AV14" s="25">
        <v>2101.6</v>
      </c>
      <c r="AW14" s="23">
        <v>433.5</v>
      </c>
      <c r="AX14" s="23">
        <f t="shared" si="15"/>
        <v>20.627141225732775</v>
      </c>
      <c r="AY14" s="24">
        <v>1941.6</v>
      </c>
      <c r="AZ14" s="23">
        <v>433.5</v>
      </c>
      <c r="BA14" s="23">
        <f t="shared" si="1"/>
        <v>22.326946847960446</v>
      </c>
      <c r="BB14" s="23">
        <v>4563.1</v>
      </c>
      <c r="BC14" s="23">
        <v>24.4</v>
      </c>
      <c r="BD14" s="23">
        <f t="shared" si="16"/>
        <v>0.5347242006530647</v>
      </c>
      <c r="BE14" s="24">
        <v>63595.7</v>
      </c>
      <c r="BF14" s="23">
        <v>2987.3</v>
      </c>
      <c r="BG14" s="23">
        <f t="shared" si="17"/>
        <v>4.697330165404265</v>
      </c>
      <c r="BH14" s="24">
        <v>664.7</v>
      </c>
      <c r="BI14" s="23">
        <v>118.5</v>
      </c>
      <c r="BJ14" s="23">
        <f t="shared" si="18"/>
        <v>17.82759139461411</v>
      </c>
      <c r="BK14" s="23">
        <f t="shared" si="19"/>
        <v>-2405.800000000003</v>
      </c>
      <c r="BL14" s="23">
        <f t="shared" si="2"/>
        <v>8052.7</v>
      </c>
      <c r="BM14" s="23">
        <f t="shared" si="20"/>
        <v>-334.7202593731811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9480.5</v>
      </c>
      <c r="D15" s="20">
        <v>467.2</v>
      </c>
      <c r="E15" s="20">
        <f t="shared" si="4"/>
        <v>4.928010126048203</v>
      </c>
      <c r="F15" s="21">
        <v>1752.9</v>
      </c>
      <c r="G15" s="20">
        <v>209.6</v>
      </c>
      <c r="H15" s="20">
        <f t="shared" si="5"/>
        <v>11.957327856694619</v>
      </c>
      <c r="I15" s="21">
        <v>30.2</v>
      </c>
      <c r="J15" s="20">
        <v>5.2</v>
      </c>
      <c r="K15" s="20">
        <f t="shared" si="0"/>
        <v>17.218543046357617</v>
      </c>
      <c r="L15" s="27">
        <v>1</v>
      </c>
      <c r="M15" s="20">
        <v>4.1</v>
      </c>
      <c r="N15" s="20">
        <f t="shared" si="6"/>
        <v>409.99999999999994</v>
      </c>
      <c r="O15" s="27">
        <v>90</v>
      </c>
      <c r="P15" s="20">
        <v>1.4</v>
      </c>
      <c r="Q15" s="20">
        <f t="shared" si="7"/>
        <v>1.5555555555555556</v>
      </c>
      <c r="R15" s="27">
        <v>496</v>
      </c>
      <c r="S15" s="20">
        <v>13.2</v>
      </c>
      <c r="T15" s="20">
        <f t="shared" si="21"/>
        <v>2.661290322580645</v>
      </c>
      <c r="U15" s="20"/>
      <c r="V15" s="20"/>
      <c r="W15" s="20" t="e">
        <f t="shared" si="8"/>
        <v>#DIV/0!</v>
      </c>
      <c r="X15" s="27">
        <v>300</v>
      </c>
      <c r="Y15" s="20">
        <v>19.8</v>
      </c>
      <c r="Z15" s="20">
        <f t="shared" si="9"/>
        <v>6.6000000000000005</v>
      </c>
      <c r="AA15" s="27"/>
      <c r="AB15" s="29"/>
      <c r="AC15" s="20" t="e">
        <f>AB16/AA15*100</f>
        <v>#DIV/0!</v>
      </c>
      <c r="AD15" s="20"/>
      <c r="AE15" s="20"/>
      <c r="AF15" s="20" t="e">
        <f t="shared" si="10"/>
        <v>#DIV/0!</v>
      </c>
      <c r="AG15" s="20"/>
      <c r="AH15" s="20"/>
      <c r="AI15" s="20" t="e">
        <v>#DIV/0!</v>
      </c>
      <c r="AJ15" s="21">
        <v>7727.6</v>
      </c>
      <c r="AK15" s="20">
        <v>257.7</v>
      </c>
      <c r="AL15" s="20">
        <f t="shared" si="11"/>
        <v>3.3347999378849837</v>
      </c>
      <c r="AM15" s="21">
        <v>941</v>
      </c>
      <c r="AN15" s="20">
        <v>235.3</v>
      </c>
      <c r="AO15" s="20">
        <f t="shared" si="12"/>
        <v>25.00531349628055</v>
      </c>
      <c r="AP15" s="21"/>
      <c r="AQ15" s="20"/>
      <c r="AR15" s="20" t="e">
        <f t="shared" si="13"/>
        <v>#DIV/0!</v>
      </c>
      <c r="AS15" s="23">
        <v>10131.3</v>
      </c>
      <c r="AT15" s="23">
        <v>373.5</v>
      </c>
      <c r="AU15" s="23">
        <f t="shared" si="14"/>
        <v>3.6865950075508573</v>
      </c>
      <c r="AV15" s="25">
        <v>1185.2</v>
      </c>
      <c r="AW15" s="23">
        <v>196.8</v>
      </c>
      <c r="AX15" s="23">
        <f t="shared" si="15"/>
        <v>16.6047924400945</v>
      </c>
      <c r="AY15" s="24">
        <v>1149.8</v>
      </c>
      <c r="AZ15" s="23">
        <v>196.8</v>
      </c>
      <c r="BA15" s="23">
        <f t="shared" si="1"/>
        <v>17.11602017742216</v>
      </c>
      <c r="BB15" s="23">
        <v>4900.1</v>
      </c>
      <c r="BC15" s="23">
        <v>2</v>
      </c>
      <c r="BD15" s="23">
        <f t="shared" si="16"/>
        <v>0.04081549356135589</v>
      </c>
      <c r="BE15" s="24">
        <v>1055.9</v>
      </c>
      <c r="BF15" s="23">
        <v>45.6</v>
      </c>
      <c r="BG15" s="23">
        <f t="shared" si="17"/>
        <v>4.318590775641633</v>
      </c>
      <c r="BH15" s="24">
        <v>2809.7</v>
      </c>
      <c r="BI15" s="23">
        <v>111.9</v>
      </c>
      <c r="BJ15" s="23">
        <f t="shared" si="18"/>
        <v>3.982631597679468</v>
      </c>
      <c r="BK15" s="23">
        <f t="shared" si="19"/>
        <v>-650.7999999999993</v>
      </c>
      <c r="BL15" s="23">
        <f t="shared" si="2"/>
        <v>93.69999999999999</v>
      </c>
      <c r="BM15" s="23">
        <f t="shared" si="20"/>
        <v>-14.397664413030132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10954.1</v>
      </c>
      <c r="D16" s="20">
        <v>418.5</v>
      </c>
      <c r="E16" s="20">
        <f t="shared" si="4"/>
        <v>3.8204873061228217</v>
      </c>
      <c r="F16" s="21">
        <v>1027.7</v>
      </c>
      <c r="G16" s="20">
        <v>133.8</v>
      </c>
      <c r="H16" s="20">
        <f t="shared" si="5"/>
        <v>13.019363627517757</v>
      </c>
      <c r="I16" s="21">
        <v>17</v>
      </c>
      <c r="J16" s="20">
        <v>4.2</v>
      </c>
      <c r="K16" s="20">
        <f t="shared" si="0"/>
        <v>24.705882352941178</v>
      </c>
      <c r="L16" s="27"/>
      <c r="M16" s="20"/>
      <c r="N16" s="20" t="e">
        <f t="shared" si="6"/>
        <v>#DIV/0!</v>
      </c>
      <c r="O16" s="27">
        <v>45</v>
      </c>
      <c r="P16" s="20">
        <v>0.8</v>
      </c>
      <c r="Q16" s="20">
        <f t="shared" si="7"/>
        <v>1.7777777777777777</v>
      </c>
      <c r="R16" s="27">
        <v>339.5</v>
      </c>
      <c r="S16" s="20">
        <v>16.6</v>
      </c>
      <c r="T16" s="20">
        <f t="shared" si="21"/>
        <v>4.889543446244478</v>
      </c>
      <c r="U16" s="20"/>
      <c r="V16" s="20"/>
      <c r="W16" s="20" t="e">
        <f t="shared" si="8"/>
        <v>#DIV/0!</v>
      </c>
      <c r="X16" s="27">
        <v>43</v>
      </c>
      <c r="Y16" s="20"/>
      <c r="Z16" s="20">
        <f t="shared" si="9"/>
        <v>0</v>
      </c>
      <c r="AA16" s="27">
        <v>40</v>
      </c>
      <c r="AB16" s="20"/>
      <c r="AC16" s="20">
        <f>AB17/AA16*100</f>
        <v>51</v>
      </c>
      <c r="AD16" s="20"/>
      <c r="AE16" s="20"/>
      <c r="AF16" s="20" t="e">
        <f t="shared" si="10"/>
        <v>#DIV/0!</v>
      </c>
      <c r="AG16" s="20"/>
      <c r="AH16" s="20"/>
      <c r="AI16" s="20" t="e">
        <v>#DIV/0!</v>
      </c>
      <c r="AJ16" s="21">
        <v>9926.4</v>
      </c>
      <c r="AK16" s="20">
        <v>284.7</v>
      </c>
      <c r="AL16" s="20">
        <f t="shared" si="11"/>
        <v>2.8681092843326885</v>
      </c>
      <c r="AM16" s="21">
        <v>860.2</v>
      </c>
      <c r="AN16" s="20">
        <v>215.1</v>
      </c>
      <c r="AO16" s="20">
        <f t="shared" si="12"/>
        <v>25.005812601720528</v>
      </c>
      <c r="AP16" s="21">
        <v>189</v>
      </c>
      <c r="AQ16" s="20">
        <v>47.3</v>
      </c>
      <c r="AR16" s="20">
        <f t="shared" si="13"/>
        <v>25.026455026455025</v>
      </c>
      <c r="AS16" s="23">
        <v>12741.4</v>
      </c>
      <c r="AT16" s="23">
        <v>395.1</v>
      </c>
      <c r="AU16" s="23">
        <f t="shared" si="14"/>
        <v>3.1009151270661</v>
      </c>
      <c r="AV16" s="25">
        <v>1076.4</v>
      </c>
      <c r="AW16" s="23">
        <v>194.6</v>
      </c>
      <c r="AX16" s="23">
        <f t="shared" si="15"/>
        <v>18.07878112225938</v>
      </c>
      <c r="AY16" s="24">
        <v>1051.2</v>
      </c>
      <c r="AZ16" s="23">
        <v>194.6</v>
      </c>
      <c r="BA16" s="23">
        <f t="shared" si="1"/>
        <v>18.512176560121766</v>
      </c>
      <c r="BB16" s="23">
        <v>1495.6</v>
      </c>
      <c r="BC16" s="23"/>
      <c r="BD16" s="23">
        <f t="shared" si="16"/>
        <v>0</v>
      </c>
      <c r="BE16" s="24">
        <v>8258.2</v>
      </c>
      <c r="BF16" s="23">
        <v>37.6</v>
      </c>
      <c r="BG16" s="23">
        <f t="shared" si="17"/>
        <v>0.45530503015184903</v>
      </c>
      <c r="BH16" s="24">
        <v>1820.9</v>
      </c>
      <c r="BI16" s="23">
        <v>144.9</v>
      </c>
      <c r="BJ16" s="23">
        <f t="shared" si="18"/>
        <v>7.957603382942501</v>
      </c>
      <c r="BK16" s="23">
        <f t="shared" si="19"/>
        <v>-1787.2999999999993</v>
      </c>
      <c r="BL16" s="23">
        <f t="shared" si="2"/>
        <v>23.399999999999977</v>
      </c>
      <c r="BM16" s="23">
        <f t="shared" si="20"/>
        <v>-1.3092373971912934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9501.1</v>
      </c>
      <c r="D17" s="20">
        <v>448.7</v>
      </c>
      <c r="E17" s="20">
        <f t="shared" si="4"/>
        <v>4.722611066087085</v>
      </c>
      <c r="F17" s="21">
        <v>1286</v>
      </c>
      <c r="G17" s="20">
        <v>190</v>
      </c>
      <c r="H17" s="20">
        <f t="shared" si="5"/>
        <v>14.774494556765164</v>
      </c>
      <c r="I17" s="21">
        <v>54</v>
      </c>
      <c r="J17" s="20">
        <v>12</v>
      </c>
      <c r="K17" s="20">
        <f t="shared" si="0"/>
        <v>22.22222222222222</v>
      </c>
      <c r="L17" s="27"/>
      <c r="M17" s="20"/>
      <c r="N17" s="20" t="e">
        <f t="shared" si="6"/>
        <v>#DIV/0!</v>
      </c>
      <c r="O17" s="27">
        <v>150</v>
      </c>
      <c r="P17" s="20">
        <v>4.1</v>
      </c>
      <c r="Q17" s="20">
        <f t="shared" si="7"/>
        <v>2.733333333333333</v>
      </c>
      <c r="R17" s="27">
        <v>404</v>
      </c>
      <c r="S17" s="20">
        <v>29.2</v>
      </c>
      <c r="T17" s="20">
        <f t="shared" si="21"/>
        <v>7.227722772277227</v>
      </c>
      <c r="U17" s="20"/>
      <c r="V17" s="20"/>
      <c r="W17" s="20" t="e">
        <f t="shared" si="8"/>
        <v>#DIV/0!</v>
      </c>
      <c r="X17" s="27">
        <v>35</v>
      </c>
      <c r="Y17" s="20"/>
      <c r="Z17" s="20">
        <f t="shared" si="9"/>
        <v>0</v>
      </c>
      <c r="AA17" s="27">
        <v>34</v>
      </c>
      <c r="AB17" s="20">
        <v>20.4</v>
      </c>
      <c r="AC17" s="20">
        <f>AB18/AA17*100</f>
        <v>14.705882352941178</v>
      </c>
      <c r="AD17" s="20"/>
      <c r="AE17" s="20"/>
      <c r="AF17" s="20" t="e">
        <f t="shared" si="10"/>
        <v>#DIV/0!</v>
      </c>
      <c r="AG17" s="20"/>
      <c r="AH17" s="20"/>
      <c r="AI17" s="20" t="e">
        <v>#DIV/0!</v>
      </c>
      <c r="AJ17" s="21">
        <v>8215.1</v>
      </c>
      <c r="AK17" s="20">
        <v>258.6</v>
      </c>
      <c r="AL17" s="20">
        <f t="shared" si="11"/>
        <v>3.147861864128252</v>
      </c>
      <c r="AM17" s="21">
        <v>768.7</v>
      </c>
      <c r="AN17" s="20">
        <v>192.2</v>
      </c>
      <c r="AO17" s="20">
        <f t="shared" si="12"/>
        <v>25.00325224404839</v>
      </c>
      <c r="AP17" s="21">
        <v>176.2</v>
      </c>
      <c r="AQ17" s="20">
        <v>44</v>
      </c>
      <c r="AR17" s="20">
        <f t="shared" si="13"/>
        <v>24.97162315550511</v>
      </c>
      <c r="AS17" s="23">
        <v>10313.9</v>
      </c>
      <c r="AT17" s="23">
        <v>352</v>
      </c>
      <c r="AU17" s="23">
        <f t="shared" si="14"/>
        <v>3.4128700103743492</v>
      </c>
      <c r="AV17" s="25">
        <v>1005.9</v>
      </c>
      <c r="AW17" s="23">
        <v>151.7</v>
      </c>
      <c r="AX17" s="23">
        <f t="shared" si="15"/>
        <v>15.081021970374788</v>
      </c>
      <c r="AY17" s="24">
        <v>977.7</v>
      </c>
      <c r="AZ17" s="23">
        <v>151.7</v>
      </c>
      <c r="BA17" s="23">
        <f t="shared" si="1"/>
        <v>15.5160069550987</v>
      </c>
      <c r="BB17" s="23">
        <v>5756.4</v>
      </c>
      <c r="BC17" s="23">
        <v>7</v>
      </c>
      <c r="BD17" s="23">
        <f t="shared" si="16"/>
        <v>0.12160378014036552</v>
      </c>
      <c r="BE17" s="24">
        <v>2707.4</v>
      </c>
      <c r="BF17" s="23">
        <v>66.6</v>
      </c>
      <c r="BG17" s="23">
        <f t="shared" si="17"/>
        <v>2.459924650956637</v>
      </c>
      <c r="BH17" s="24">
        <v>753.9</v>
      </c>
      <c r="BI17" s="23">
        <v>108.5</v>
      </c>
      <c r="BJ17" s="23">
        <f t="shared" si="18"/>
        <v>14.391829155060353</v>
      </c>
      <c r="BK17" s="23">
        <f t="shared" si="19"/>
        <v>-812.7999999999993</v>
      </c>
      <c r="BL17" s="23">
        <f t="shared" si="2"/>
        <v>96.69999999999999</v>
      </c>
      <c r="BM17" s="23">
        <f t="shared" si="20"/>
        <v>-11.897145669291348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5472.3</v>
      </c>
      <c r="D18" s="20">
        <v>720.6</v>
      </c>
      <c r="E18" s="20">
        <f t="shared" si="4"/>
        <v>13.16813771174826</v>
      </c>
      <c r="F18" s="21">
        <v>1475.8</v>
      </c>
      <c r="G18" s="20">
        <v>210.9</v>
      </c>
      <c r="H18" s="20">
        <f t="shared" si="5"/>
        <v>14.290554275647107</v>
      </c>
      <c r="I18" s="21">
        <v>41</v>
      </c>
      <c r="J18" s="20">
        <v>6.9</v>
      </c>
      <c r="K18" s="20">
        <f t="shared" si="0"/>
        <v>16.82926829268293</v>
      </c>
      <c r="L18" s="27">
        <v>6</v>
      </c>
      <c r="M18" s="20">
        <v>6.3</v>
      </c>
      <c r="N18" s="20">
        <f t="shared" si="6"/>
        <v>105</v>
      </c>
      <c r="O18" s="27">
        <v>129</v>
      </c>
      <c r="P18" s="20">
        <v>2.1</v>
      </c>
      <c r="Q18" s="20">
        <f t="shared" si="7"/>
        <v>1.627906976744186</v>
      </c>
      <c r="R18" s="27">
        <v>441</v>
      </c>
      <c r="S18" s="20">
        <v>18</v>
      </c>
      <c r="T18" s="20">
        <f t="shared" si="21"/>
        <v>4.081632653061225</v>
      </c>
      <c r="U18" s="20"/>
      <c r="V18" s="20"/>
      <c r="W18" s="20" t="e">
        <f t="shared" si="8"/>
        <v>#DIV/0!</v>
      </c>
      <c r="X18" s="27">
        <v>120.5</v>
      </c>
      <c r="Y18" s="20">
        <v>28.2</v>
      </c>
      <c r="Z18" s="20">
        <f t="shared" si="9"/>
        <v>23.402489626556015</v>
      </c>
      <c r="AA18" s="27">
        <v>17</v>
      </c>
      <c r="AB18" s="20">
        <v>5</v>
      </c>
      <c r="AC18" s="20">
        <f>AB19/AA18*100</f>
        <v>45.88235294117647</v>
      </c>
      <c r="AD18" s="20"/>
      <c r="AE18" s="20"/>
      <c r="AF18" s="20" t="e">
        <f t="shared" si="10"/>
        <v>#DIV/0!</v>
      </c>
      <c r="AG18" s="20"/>
      <c r="AH18" s="20"/>
      <c r="AI18" s="20" t="e">
        <v>#DIV/0!</v>
      </c>
      <c r="AJ18" s="21">
        <v>3996.5</v>
      </c>
      <c r="AK18" s="20">
        <v>509.7</v>
      </c>
      <c r="AL18" s="20">
        <f t="shared" si="11"/>
        <v>12.75365945202052</v>
      </c>
      <c r="AM18" s="21">
        <v>1308.5</v>
      </c>
      <c r="AN18" s="20">
        <v>327.1</v>
      </c>
      <c r="AO18" s="20">
        <f t="shared" si="12"/>
        <v>24.9980894153611</v>
      </c>
      <c r="AP18" s="21"/>
      <c r="AQ18" s="20"/>
      <c r="AR18" s="20" t="e">
        <f t="shared" si="13"/>
        <v>#DIV/0!</v>
      </c>
      <c r="AS18" s="23">
        <v>6013.9</v>
      </c>
      <c r="AT18" s="23">
        <v>762.4</v>
      </c>
      <c r="AU18" s="23">
        <f t="shared" si="14"/>
        <v>12.677297593907449</v>
      </c>
      <c r="AV18" s="25">
        <v>1290.7</v>
      </c>
      <c r="AW18" s="23">
        <v>299.1</v>
      </c>
      <c r="AX18" s="23">
        <f t="shared" si="15"/>
        <v>23.173471759510345</v>
      </c>
      <c r="AY18" s="24">
        <v>1248.4</v>
      </c>
      <c r="AZ18" s="23">
        <v>299.1</v>
      </c>
      <c r="BA18" s="23">
        <f t="shared" si="1"/>
        <v>23.958667093880166</v>
      </c>
      <c r="BB18" s="23">
        <v>1992.4</v>
      </c>
      <c r="BC18" s="23">
        <v>202.1</v>
      </c>
      <c r="BD18" s="23">
        <f t="shared" si="16"/>
        <v>10.143545472796626</v>
      </c>
      <c r="BE18" s="24">
        <v>774.6</v>
      </c>
      <c r="BF18" s="23">
        <v>66.4</v>
      </c>
      <c r="BG18" s="23">
        <f t="shared" si="17"/>
        <v>8.572166279369998</v>
      </c>
      <c r="BH18" s="24">
        <v>1759.1</v>
      </c>
      <c r="BI18" s="23">
        <v>160.8</v>
      </c>
      <c r="BJ18" s="23">
        <f t="shared" si="18"/>
        <v>9.141038030811211</v>
      </c>
      <c r="BK18" s="23">
        <f t="shared" si="19"/>
        <v>-541.5999999999995</v>
      </c>
      <c r="BL18" s="23">
        <f t="shared" si="2"/>
        <v>-41.799999999999955</v>
      </c>
      <c r="BM18" s="23">
        <f t="shared" si="20"/>
        <v>7.717872968980798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11220.900000000001</v>
      </c>
      <c r="D19" s="20">
        <v>481</v>
      </c>
      <c r="E19" s="20">
        <f t="shared" si="4"/>
        <v>4.2866436738586025</v>
      </c>
      <c r="F19" s="21">
        <v>634.2</v>
      </c>
      <c r="G19" s="20">
        <v>129.1</v>
      </c>
      <c r="H19" s="20">
        <f t="shared" si="5"/>
        <v>20.356354462314723</v>
      </c>
      <c r="I19" s="21">
        <v>10</v>
      </c>
      <c r="J19" s="20">
        <v>2.1</v>
      </c>
      <c r="K19" s="20">
        <f t="shared" si="0"/>
        <v>21.000000000000004</v>
      </c>
      <c r="L19" s="27">
        <v>5</v>
      </c>
      <c r="M19" s="20"/>
      <c r="N19" s="20">
        <f t="shared" si="6"/>
        <v>0</v>
      </c>
      <c r="O19" s="27">
        <v>40</v>
      </c>
      <c r="P19" s="20">
        <v>1.3</v>
      </c>
      <c r="Q19" s="20">
        <f t="shared" si="7"/>
        <v>3.25</v>
      </c>
      <c r="R19" s="27">
        <v>142</v>
      </c>
      <c r="S19" s="20">
        <v>6.6</v>
      </c>
      <c r="T19" s="20">
        <f t="shared" si="21"/>
        <v>4.647887323943662</v>
      </c>
      <c r="U19" s="20"/>
      <c r="V19" s="20"/>
      <c r="W19" s="20" t="e">
        <f t="shared" si="8"/>
        <v>#DIV/0!</v>
      </c>
      <c r="X19" s="27">
        <v>120</v>
      </c>
      <c r="Y19" s="20">
        <v>47.1</v>
      </c>
      <c r="Z19" s="20">
        <f t="shared" si="9"/>
        <v>39.25</v>
      </c>
      <c r="AA19" s="27">
        <v>8.6</v>
      </c>
      <c r="AB19" s="20">
        <v>7.8</v>
      </c>
      <c r="AC19" s="20">
        <f>AB20/AA19*100</f>
        <v>527.906976744186</v>
      </c>
      <c r="AD19" s="20"/>
      <c r="AE19" s="20"/>
      <c r="AF19" s="20" t="e">
        <f t="shared" si="10"/>
        <v>#DIV/0!</v>
      </c>
      <c r="AG19" s="20"/>
      <c r="AH19" s="20"/>
      <c r="AI19" s="20" t="e">
        <v>#DIV/0!</v>
      </c>
      <c r="AJ19" s="21">
        <v>10586.7</v>
      </c>
      <c r="AK19" s="20">
        <v>351.9</v>
      </c>
      <c r="AL19" s="20">
        <f t="shared" si="11"/>
        <v>3.3239819773867203</v>
      </c>
      <c r="AM19" s="21">
        <v>520.9</v>
      </c>
      <c r="AN19" s="20">
        <v>130.2</v>
      </c>
      <c r="AO19" s="20">
        <f t="shared" si="12"/>
        <v>24.995200614321366</v>
      </c>
      <c r="AP19" s="21">
        <v>393.2</v>
      </c>
      <c r="AQ19" s="20">
        <v>98.3</v>
      </c>
      <c r="AR19" s="20">
        <f t="shared" si="13"/>
        <v>25</v>
      </c>
      <c r="AS19" s="23">
        <v>11590.2</v>
      </c>
      <c r="AT19" s="23">
        <v>308.1</v>
      </c>
      <c r="AU19" s="23">
        <f t="shared" si="14"/>
        <v>2.6582802712636537</v>
      </c>
      <c r="AV19" s="25">
        <v>801.1</v>
      </c>
      <c r="AW19" s="23">
        <v>141.1</v>
      </c>
      <c r="AX19" s="23">
        <f t="shared" si="15"/>
        <v>17.613281737610784</v>
      </c>
      <c r="AY19" s="24">
        <v>783.9</v>
      </c>
      <c r="AZ19" s="23">
        <v>141.1</v>
      </c>
      <c r="BA19" s="23">
        <f t="shared" si="1"/>
        <v>17.999744865416506</v>
      </c>
      <c r="BB19" s="23">
        <v>3014.9</v>
      </c>
      <c r="BC19" s="23">
        <v>35</v>
      </c>
      <c r="BD19" s="23">
        <f t="shared" si="16"/>
        <v>1.1609008590666356</v>
      </c>
      <c r="BE19" s="24">
        <v>881.6</v>
      </c>
      <c r="BF19" s="23">
        <v>48.9</v>
      </c>
      <c r="BG19" s="23">
        <f t="shared" si="17"/>
        <v>5.546733212341198</v>
      </c>
      <c r="BH19" s="24">
        <v>6667.9</v>
      </c>
      <c r="BI19" s="23">
        <v>65</v>
      </c>
      <c r="BJ19" s="23">
        <f t="shared" si="18"/>
        <v>0.9748196583632028</v>
      </c>
      <c r="BK19" s="23">
        <f t="shared" si="19"/>
        <v>-369.2999999999993</v>
      </c>
      <c r="BL19" s="23">
        <f t="shared" si="2"/>
        <v>172.89999999999998</v>
      </c>
      <c r="BM19" s="23">
        <f t="shared" si="20"/>
        <v>-46.81830490116445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151352</v>
      </c>
      <c r="D20" s="20">
        <f>SUM(D10:D19)</f>
        <v>16848.6</v>
      </c>
      <c r="E20" s="22">
        <f>D20/C20*100</f>
        <v>11.132063005444262</v>
      </c>
      <c r="F20" s="22">
        <f>SUM(F10:F19)</f>
        <v>15863.5</v>
      </c>
      <c r="G20" s="22">
        <f>SUM(G10:G19)</f>
        <v>2386.7999999999997</v>
      </c>
      <c r="H20" s="22">
        <f>G20/F20*100</f>
        <v>15.045859993065841</v>
      </c>
      <c r="I20" s="22">
        <f>SUM(I10:I19)</f>
        <v>1526.2</v>
      </c>
      <c r="J20" s="22">
        <f>SUM(J10:J19)</f>
        <v>385.59999999999997</v>
      </c>
      <c r="K20" s="20">
        <f t="shared" si="0"/>
        <v>25.265364958721005</v>
      </c>
      <c r="L20" s="22">
        <f>SUM(L10:L19)</f>
        <v>84</v>
      </c>
      <c r="M20" s="22">
        <f>SUM(M10:M19)</f>
        <v>28.900000000000002</v>
      </c>
      <c r="N20" s="22">
        <f>M20/L20*100</f>
        <v>34.404761904761905</v>
      </c>
      <c r="O20" s="22">
        <f>SUM(O10:O19)</f>
        <v>1458.4</v>
      </c>
      <c r="P20" s="22">
        <f>SUM(P10:P19)</f>
        <v>38.099999999999994</v>
      </c>
      <c r="Q20" s="22">
        <f>P20/O20*100</f>
        <v>2.612452002194185</v>
      </c>
      <c r="R20" s="22">
        <f>SUM(R10:R19)</f>
        <v>5056.2</v>
      </c>
      <c r="S20" s="22">
        <f>SUM(S10:S19)</f>
        <v>375.70000000000005</v>
      </c>
      <c r="T20" s="22">
        <f>S20/R20*100</f>
        <v>7.430481389185556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1142.5</v>
      </c>
      <c r="Y20" s="22">
        <f>SUM(Y10:Y19)</f>
        <v>140.1</v>
      </c>
      <c r="Z20" s="20">
        <f t="shared" si="9"/>
        <v>12.262582056892779</v>
      </c>
      <c r="AA20" s="22">
        <f>SUM(AA10:AA19)</f>
        <v>145.6</v>
      </c>
      <c r="AB20" s="22">
        <f>SUM(AB10:AB19)</f>
        <v>45.39999999999999</v>
      </c>
      <c r="AC20" s="22">
        <f>AB20/AA20*100</f>
        <v>31.181318681318675</v>
      </c>
      <c r="AD20" s="22">
        <f>SUM(AD10:AD19)</f>
        <v>0</v>
      </c>
      <c r="AE20" s="22">
        <f>SUM(AE10:AE19)</f>
        <v>0</v>
      </c>
      <c r="AF20" s="20" t="e">
        <f t="shared" si="10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135488.5</v>
      </c>
      <c r="AK20" s="22">
        <f>SUM(AK10:AK19)</f>
        <v>14461.800000000001</v>
      </c>
      <c r="AL20" s="22">
        <f>AK20/AJ20*100</f>
        <v>10.673821025400681</v>
      </c>
      <c r="AM20" s="22">
        <f>SUM(AM10:AM19)</f>
        <v>12680.700000000003</v>
      </c>
      <c r="AN20" s="22">
        <f>SUM(AN10:AN19)</f>
        <v>3170.2999999999993</v>
      </c>
      <c r="AO20" s="22">
        <f>AN20/AM20*100</f>
        <v>25.000985749998016</v>
      </c>
      <c r="AP20" s="22">
        <f>SUM(AP10:AP19)</f>
        <v>805.5999999999999</v>
      </c>
      <c r="AQ20" s="22">
        <f>SUM(AQ10:AQ19)</f>
        <v>201.39999999999998</v>
      </c>
      <c r="AR20" s="22">
        <f>AQ20/AP20*100</f>
        <v>25</v>
      </c>
      <c r="AS20" s="26">
        <f>SUM(AS10:AS19)</f>
        <v>161260.80000000002</v>
      </c>
      <c r="AT20" s="26">
        <f>SUM(AT10:AT19)</f>
        <v>8352.6</v>
      </c>
      <c r="AU20" s="26">
        <f>(AT20/AS20)*100</f>
        <v>5.179560066674604</v>
      </c>
      <c r="AV20" s="26">
        <f>SUM(AV10:AV19)</f>
        <v>12187.2</v>
      </c>
      <c r="AW20" s="26">
        <f>SUM(AW10:AW19)</f>
        <v>2229.3999999999996</v>
      </c>
      <c r="AX20" s="26">
        <f>AW20/AV20*100</f>
        <v>18.292963108835494</v>
      </c>
      <c r="AY20" s="26">
        <f>SUM(AY10:AY19)</f>
        <v>11720.3</v>
      </c>
      <c r="AZ20" s="26">
        <f>SUM(AZ10:AZ19)</f>
        <v>2229.3999999999996</v>
      </c>
      <c r="BA20" s="26">
        <f t="shared" si="1"/>
        <v>19.02169739682431</v>
      </c>
      <c r="BB20" s="26">
        <f>SUM(BB10:BB19)</f>
        <v>46872</v>
      </c>
      <c r="BC20" s="26">
        <f>SUM(BC10:BC19)</f>
        <v>643.6</v>
      </c>
      <c r="BD20" s="26">
        <f>BC20/BB20*100</f>
        <v>1.3731012118108894</v>
      </c>
      <c r="BE20" s="26">
        <f>SUM(BE10:BE19)</f>
        <v>82444.59999999999</v>
      </c>
      <c r="BF20" s="26">
        <f>SUM(BF10:BF19)</f>
        <v>3712.4</v>
      </c>
      <c r="BG20" s="26">
        <f>BF20/BE20*100</f>
        <v>4.502902555170381</v>
      </c>
      <c r="BH20" s="26">
        <f>SUM(BH10:BH19)</f>
        <v>17916.5</v>
      </c>
      <c r="BI20" s="26">
        <f>SUM(BI10:BI19)</f>
        <v>1437.2</v>
      </c>
      <c r="BJ20" s="26">
        <f>BI20/BH20*100</f>
        <v>8.021656015404794</v>
      </c>
      <c r="BK20" s="22">
        <f t="shared" si="19"/>
        <v>-9908.800000000017</v>
      </c>
      <c r="BL20" s="26">
        <f>SUM(BL10:BL19)</f>
        <v>8496</v>
      </c>
      <c r="BM20" s="26">
        <f>BL20/BK20*100</f>
        <v>-85.74196673663799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9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0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sao</cp:lastModifiedBy>
  <cp:lastPrinted>2020-02-07T07:06:49Z</cp:lastPrinted>
  <dcterms:created xsi:type="dcterms:W3CDTF">2013-04-03T10:22:22Z</dcterms:created>
  <dcterms:modified xsi:type="dcterms:W3CDTF">2020-07-21T11:41:59Z</dcterms:modified>
  <cp:category/>
  <cp:version/>
  <cp:contentType/>
  <cp:contentStatus/>
</cp:coreProperties>
</file>