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110" activeTab="5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</sheets>
  <definedNames>
    <definedName name="_xlnm.Print_Area" localSheetId="2">'прил3'!$A$1:$G$134</definedName>
  </definedNames>
  <calcPr fullCalcOnLoad="1"/>
</workbook>
</file>

<file path=xl/sharedStrings.xml><?xml version="1.0" encoding="utf-8"?>
<sst xmlns="http://schemas.openxmlformats.org/spreadsheetml/2006/main" count="874" uniqueCount="317">
  <si>
    <t xml:space="preserve">Доходы </t>
  </si>
  <si>
    <t>Наименование показателя</t>
  </si>
  <si>
    <t>Код бюджетной классификации</t>
  </si>
  <si>
    <t>администратора поступлений</t>
  </si>
  <si>
    <t>Федеральная налоговая служба</t>
  </si>
  <si>
    <t>Кассовое исполнение</t>
  </si>
  <si>
    <t xml:space="preserve">  НАЛОГОВЫЕ И НЕНАЛОГОВЫЕ ДОХОДЫ</t>
  </si>
  <si>
    <t xml:space="preserve">  НАЛОГИ НА ПРИБЫЛЬ, ДОХОДЫ</t>
  </si>
  <si>
    <t xml:space="preserve">  1 01 00000 00 0000 000</t>
  </si>
  <si>
    <t xml:space="preserve">  Налог на доходы физических лиц</t>
  </si>
  <si>
    <t xml:space="preserve">  НАЛОГИ НА СОВОКУПНЫЙ ДОХОД</t>
  </si>
  <si>
    <t>1 05 00000 00 0000 000</t>
  </si>
  <si>
    <t xml:space="preserve"> 1 08 00000 00 0000 000</t>
  </si>
  <si>
    <t>1 11 00000 00 0000 000</t>
  </si>
  <si>
    <t>1 11 05000 00 0000 120</t>
  </si>
  <si>
    <t>2 00 00000 00 0000 000</t>
  </si>
  <si>
    <t>2 02 00000 00 0000 000</t>
  </si>
  <si>
    <t>Расходы</t>
  </si>
  <si>
    <t>Наименование</t>
  </si>
  <si>
    <t>кассовое исполнение</t>
  </si>
  <si>
    <t>Мин</t>
  </si>
  <si>
    <t>Рз</t>
  </si>
  <si>
    <t>ПР</t>
  </si>
  <si>
    <t>ЦСР</t>
  </si>
  <si>
    <t>ВР</t>
  </si>
  <si>
    <r>
      <t xml:space="preserve">Код бюджетной классификации </t>
    </r>
    <r>
      <rPr>
        <sz val="10"/>
        <color indexed="8"/>
        <rFont val="Arial"/>
        <family val="2"/>
      </rPr>
      <t>(раздел, подраздел)</t>
    </r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</si>
  <si>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</si>
  <si>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</si>
  <si>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</si>
  <si>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</si>
  <si>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</t>
  </si>
  <si>
    <t>ВСЕГО РАСХОДОВ</t>
  </si>
  <si>
    <t xml:space="preserve">Источники финансирования дефицита </t>
  </si>
  <si>
    <t>источника финансирования</t>
  </si>
  <si>
    <t>Источники финансирования дефицита бюджета, закрепляемые за всеми администраторами</t>
  </si>
  <si>
    <t>Изменение остатков средств на счетах по учету средств</t>
  </si>
  <si>
    <t>0105 0000 00 0000 000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</si>
  <si>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</si>
  <si>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</si>
  <si>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</t>
  </si>
  <si>
    <t xml:space="preserve">Наименование </t>
  </si>
  <si>
    <t>Код бюджетной классификации Российской Федерации</t>
  </si>
  <si>
    <t>Изменение остатков средств на счетах по учету средств бюджета</t>
  </si>
  <si>
    <t>000 01 05 00 00 00 0000 000</t>
  </si>
  <si>
    <t>000 01 05 02 01 05 0000 510</t>
  </si>
  <si>
    <t>000 01 05 02 01 05 0000 610</t>
  </si>
  <si>
    <t>ИТОГО</t>
  </si>
  <si>
    <t>Приложение 1</t>
  </si>
  <si>
    <t>(рублей)</t>
  </si>
  <si>
    <t>Приложение 2</t>
  </si>
  <si>
    <t>2</t>
  </si>
  <si>
    <t>1 06 00000 00 0000 000</t>
  </si>
  <si>
    <t xml:space="preserve">   НАЛОГИ НА ИМУЩЕСТВО </t>
  </si>
  <si>
    <t>1 06 01000 00 0000 110</t>
  </si>
  <si>
    <t xml:space="preserve">   Налог на имущество физических лиц </t>
  </si>
  <si>
    <t>1 06 06000 00 0000 110</t>
  </si>
  <si>
    <t xml:space="preserve">   Земельный налог   </t>
  </si>
  <si>
    <t>1 11 05035 10 0000 120</t>
  </si>
  <si>
    <t>Всего доходов</t>
  </si>
  <si>
    <t>доходов бюджета Айбечского сельского поселения Ибресинского района Чувашской Республики</t>
  </si>
  <si>
    <t>3</t>
  </si>
  <si>
    <t>Администрация Айбечского сельского поселения Ибресинского района Чувашской Республики</t>
  </si>
  <si>
    <t>Приложение 3</t>
  </si>
  <si>
    <t>01</t>
  </si>
  <si>
    <t>04</t>
  </si>
  <si>
    <t xml:space="preserve">                                                                                                                               (рублей)</t>
  </si>
  <si>
    <t>12</t>
  </si>
  <si>
    <t>02</t>
  </si>
  <si>
    <t>03</t>
  </si>
  <si>
    <t>00</t>
  </si>
  <si>
    <t>05</t>
  </si>
  <si>
    <t>08</t>
  </si>
  <si>
    <t>09</t>
  </si>
  <si>
    <t>Национальная оборона</t>
  </si>
  <si>
    <t>Мобилизационная и вневойсковая подготовка</t>
  </si>
  <si>
    <t>Уличное освещение</t>
  </si>
  <si>
    <t>Приложение 4</t>
  </si>
  <si>
    <t>администратора источника финансирования</t>
  </si>
  <si>
    <t>Приложение 5</t>
  </si>
  <si>
    <t>Приложение 6</t>
  </si>
  <si>
    <t xml:space="preserve">  1 00 00000 00 0000 000</t>
  </si>
  <si>
    <t xml:space="preserve">  1 01 02000 01 0000 110</t>
  </si>
  <si>
    <t>1 13 02065 10 0000 130</t>
  </si>
  <si>
    <t>Дорожное хозяйство (дорожные фонды)</t>
  </si>
  <si>
    <t xml:space="preserve">бюджета Айбечского сельского поселения Ибресинского района Чувашской республики  по кодам классификации источников финансирования дефицита бюджетов </t>
  </si>
  <si>
    <t xml:space="preserve">1 08 04020 01 1000 110 </t>
  </si>
  <si>
    <t>1 11 05025 10 0000 120</t>
  </si>
  <si>
    <t>13</t>
  </si>
  <si>
    <t>Другие общегосударственные вопросы</t>
  </si>
  <si>
    <t>1 06 01030 10 1000 110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</si>
  <si>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</si>
  <si>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Доходы, поступающие в порядке возмещения расходов, понесенных в связи с эксплуатацией имущества поселений</t>
  </si>
  <si>
    <t>1 01 02010 01 1000 110</t>
  </si>
  <si>
    <t xml:space="preserve">      НАЛОГИ НА ТОВАРЫ (РАБОТЫ, УСЛУГИ), РЕАЛИЗУЕМЫЕ НА ТЕРРИТОРИИ РОССИЙСКОЙ ФЕДЕРАЦИИ</t>
  </si>
  <si>
    <t>1 03 00000 00 0000 000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</si>
  <si>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</si>
  <si>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</si>
  <si>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Общегосударственные вопросы </t>
  </si>
  <si>
    <t xml:space="preserve"> 1 05 03010 01 1000 110</t>
  </si>
  <si>
    <t>1 06 06033 10 1000 110</t>
  </si>
  <si>
    <t xml:space="preserve">        Единый сельскохозяйственный налог</t>
  </si>
  <si>
    <t>1 06 06043 10 1000 110</t>
  </si>
  <si>
    <t>1 08 04020 01 1000 110</t>
  </si>
  <si>
    <t xml:space="preserve">      Единый сельскохозяйственный налог</t>
  </si>
  <si>
    <t>1 13 02000 00 0000 000</t>
  </si>
  <si>
    <t>1 13 00000 00 0000 000</t>
  </si>
  <si>
    <t xml:space="preserve">       БЕЗВОЗМЕЗДНЫЕ ПОСТУПЛЕНИЯ</t>
  </si>
  <si>
    <t xml:space="preserve">      БЕЗВОЗМЕЗДНЫЕ ПОСТУПЛЕНИЯ ОТ ДРУГИХ БЮДЖЕТОВ БЮДЖЕТНОЙ СИСТЕМЫ РОССИЙСКОЙ ФЕДЕРАЦИИ</t>
  </si>
  <si>
    <t xml:space="preserve">        Субсидии бюджетам субъектов Российской Федерации и муниципальных образований (межбюджетные субсидии)</t>
  </si>
  <si>
    <t xml:space="preserve">      Субвенции бюджетам субъектов Российской Федерации и муниципальных образований</t>
  </si>
  <si>
    <t xml:space="preserve">       ДОХОДЫ ОТ ОКАЗАНИЯ ПЛАТНЫХ УСЛУГ И КОМПЕНСАЦИИ ЗАТРАТ ГОСУДАРСТВА</t>
  </si>
  <si>
    <t xml:space="preserve">      Доходы от компенсации затрат государства</t>
  </si>
  <si>
    <t xml:space="preserve">        Доходы, получаемые в видеарендной либо иной платы за передачу в возмездное пользование государственного и мунципального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</si>
  <si>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     ДОХОДЫ ОТ ИСПОЛЬЗОВАНИЯ ИМУЩЕСТВА, НАХОДЯЩЕГОСЯ В ГОСУДАРСТВЕННОЙ И МУНИЦИПАЛЬНОЙ СОБСТВЕННОСТИ</t>
  </si>
  <si>
    <t xml:space="preserve">       ГОСУДАРСТВЕННАЯ ПОШЛИНА</t>
  </si>
  <si>
    <t>993</t>
  </si>
  <si>
    <t>Обеспечение деятельности (оказание услуг) муниципальных учреждений</t>
  </si>
  <si>
    <t>540</t>
  </si>
  <si>
    <t xml:space="preserve">        Дотации бюджетам сельских поселений на поддержку мер по обеспечению сбалансированности бюджетов</t>
  </si>
  <si>
    <t xml:space="preserve">      Дотации бюджетам бюджетной системы Российской Федерации</t>
  </si>
  <si>
    <t>Расходы на выплату персоналу государственных (муниципальных) органов</t>
  </si>
  <si>
    <t>120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</si>
  <si>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</si>
  <si>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Ч5Э0100200</t>
  </si>
  <si>
    <t>100</t>
  </si>
  <si>
    <t>Закупка товаров, работ и услуг для государственных (муницпальных)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</si>
  <si>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</si>
  <si>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</si>
  <si>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</si>
  <si>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</si>
  <si>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</si>
  <si>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</si>
  <si>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</si>
  <si>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Ч5Э0000000</t>
  </si>
  <si>
    <t xml:space="preserve">Проведение кадастровых работ в отношении объектов капитального строительства, находящихся в муниципальной собственности </t>
  </si>
  <si>
    <t>Ч430373570</t>
  </si>
  <si>
    <t>Закупка товаров, работ и услуг для обеспечения государственных (муниципальных) нужд</t>
  </si>
  <si>
    <t>Ч5Э0100600</t>
  </si>
  <si>
    <t xml:space="preserve">Выполнение других обязательств муниципального образования Чувашской Республики  </t>
  </si>
  <si>
    <t>Ч5Э0173770</t>
  </si>
  <si>
    <t>Ч410451180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</si>
  <si>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</si>
  <si>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Ч410400000</t>
  </si>
  <si>
    <t xml:space="preserve">Национальная безопасность и правоохранительная деятельность </t>
  </si>
  <si>
    <t xml:space="preserve">Обеспечение пожарной безопасности </t>
  </si>
  <si>
    <t>10</t>
  </si>
  <si>
    <t>Ц810000000</t>
  </si>
  <si>
    <t>Ч210000000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</si>
  <si>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</si>
  <si>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Реализация мероприятий по благоустройству территории</t>
  </si>
  <si>
    <t>Ц410000000</t>
  </si>
  <si>
    <t>Основное мероприятие "Сохранение и развитие народного творчества"</t>
  </si>
  <si>
    <t>Ц410700000</t>
  </si>
  <si>
    <t>Межбюджетные трансферты</t>
  </si>
  <si>
    <t>500</t>
  </si>
  <si>
    <t>Иные межбюджетные трансферты</t>
  </si>
  <si>
    <t>Федеральное казначейство</t>
  </si>
  <si>
    <t xml:space="preserve">      Прочие безвозмездные поступления </t>
  </si>
  <si>
    <t xml:space="preserve">      Прочие безвозмездные поступления в бюджеты сельских поселений</t>
  </si>
  <si>
    <t>Реализация проектов развития общественной инфраструктуры, основанных на местных инициативах</t>
  </si>
  <si>
    <t>Ц300000000</t>
  </si>
  <si>
    <t>Ц310000000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</si>
  <si>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</si>
  <si>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Ц310500000</t>
  </si>
  <si>
    <t>Проведение мероприятий, связанных с празднованием годовщины Победы в Великой Отечественной войне</t>
  </si>
  <si>
    <t>Ц310510640</t>
  </si>
  <si>
    <t>Физическая культура и спорт</t>
  </si>
  <si>
    <t xml:space="preserve">Физическая культура </t>
  </si>
  <si>
    <t>11</t>
  </si>
  <si>
    <t>Ц500000000</t>
  </si>
  <si>
    <t>Ц510000000</t>
  </si>
  <si>
    <t>Пропаганда физической культуры и спорта</t>
  </si>
  <si>
    <t xml:space="preserve">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</si>
  <si>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</si>
  <si>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 Доходы, поступающие в порядке возмещения расходов, понесенных в связи с эксплуатацией имущества сельских поселений</t>
  </si>
  <si>
    <t xml:space="preserve">        Дотации бюджетам сельских поселений на выравнивание бюджетной обеспеченности</t>
  </si>
  <si>
    <t>Ц800000000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</si>
  <si>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</si>
  <si>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</si>
  <si>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</si>
  <si>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</si>
  <si>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</t>
  </si>
  <si>
    <t>Ц850276260</t>
  </si>
  <si>
    <t>Сельское хозяйство и рыболовство</t>
  </si>
  <si>
    <t>Ц900000000</t>
  </si>
  <si>
    <t>Ц990000000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</si>
  <si>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</si>
  <si>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</si>
  <si>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к решению собрания депутатов Айбечского сельского поселения "Об утверждении отчета об исполнении бюджета Айбечского сельского поселения за 2019 год"</t>
  </si>
  <si>
    <t>бюджета Айбечского сельского поселения Ибресинского района Чувашской Республики по кодам классификации доходов бюджетов за 2019 год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</si>
  <si>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</si>
  <si>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</si>
  <si>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</si>
  <si>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</si>
  <si>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</si>
  <si>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</si>
  <si>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</si>
  <si>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1 03 02261 01 0000 110</t>
  </si>
  <si>
    <t>1 05 03010 01 1000 110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</si>
  <si>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</si>
  <si>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          Земельный налог с организаций, обладающих земельным участком, расположенным в границах сельских поселений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</si>
  <si>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</si>
  <si>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 xml:space="preserve">         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</t>
  </si>
  <si>
    <t xml:space="preserve">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</si>
  <si>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</si>
  <si>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 xml:space="preserve">        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</si>
  <si>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>2 02 20216 10 0000 150</t>
  </si>
  <si>
    <t xml:space="preserve">          Прочие субсидии бюджетам сельских поселений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</si>
  <si>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</si>
  <si>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Прочие безвозмездные поступления в бюджеты сельских поселений</t>
  </si>
  <si>
    <t xml:space="preserve">     ДОХОДЫ ОТ ПРОДАЖИ МАТЕРИАЛЬНЫХ И НЕМАТЕРИАЛЬНЫХ АКТИВОВ</t>
  </si>
  <si>
    <t>1 14 00000 00 0000 000</t>
  </si>
  <si>
    <t xml:space="preserve">     Доходы от продажи земельных участков, находящихся в государственной и муниципальной собственности</t>
  </si>
  <si>
    <t>1 14 06000 00 0000 430</t>
  </si>
  <si>
    <t xml:space="preserve">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</si>
  <si>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бюджета Айбечского сельского поселения Ибресинского района Чувашской Республики по кодам видов доходов, подвидов доходов, классификации операций сектора государственного управления, относящихся к доходам бюджета, за 2019 год</t>
  </si>
  <si>
    <t xml:space="preserve">       Дотации на выравнивание бюджетной обеспеченности</t>
  </si>
  <si>
    <t xml:space="preserve">       Дотации бюджетам сельских поселений на выравнивание  бюджетной обеспеченности</t>
  </si>
  <si>
    <t xml:space="preserve">       Дотации бюджетам на поддержку мер по обеспечению сбалансированности бюджетов</t>
  </si>
  <si>
    <t xml:space="preserve">       Дотации бюджетам сельских поселений на поддержку мер по обеспечению сбалансированности бюджетов</t>
  </si>
  <si>
    <t xml:space="preserve">       Субвенции на осуществление полномочий по первичному воинскому учету на территориях, где отсутствуют военные комиссариаты</t>
  </si>
  <si>
    <t xml:space="preserve">      Субвенции бюджетам сельских поселений на осуществление первичного воинского учета на территориях, где отсутствуют  военные комиссариаты</t>
  </si>
  <si>
    <t>Обеспечение реализации муниципальной программы "Развитие потенциала муниципального управления"</t>
  </si>
  <si>
    <t>Основное мероприятие "Общепрограммные расходы"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</si>
  <si>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</si>
  <si>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Муниципальная программа "Повышение безопасности жизнедеятельности населения и территорий Чувашской Республики"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</si>
  <si>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</si>
  <si>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</t>
  </si>
  <si>
    <t>Мероприятия по обеспечению пожарной безопасности муниципальных объектов</t>
  </si>
  <si>
    <t>Ц810400000</t>
  </si>
  <si>
    <t>Ц810470280</t>
  </si>
  <si>
    <t xml:space="preserve">бюджета Айбечского сельского поселения Ибресинского района Чувашской Республики по разделам, подразделам, целевым статьям и видам расходов классификации расходов бюджетов в ведомственной структуре расходов бюджета Ибресинского района за 2019 год </t>
  </si>
  <si>
    <t>Общегосударственные вопросы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</si>
  <si>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</si>
  <si>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</si>
  <si>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</si>
  <si>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Проведение кадастровых работ в отношении объектов капитального строительства, находящихся в муниципальной собственности, и внесение сведений в Единый государственный реестр недвижимости</t>
  </si>
  <si>
    <t>A400000000</t>
  </si>
  <si>
    <t>A410000000</t>
  </si>
  <si>
    <t>A410200000</t>
  </si>
  <si>
    <t>A410273570</t>
  </si>
  <si>
    <t>Муниципальная программа "Модернизация и развитие сферы жилищно-коммунального хозяйства"</t>
  </si>
  <si>
    <t>Подпрограмма "Строительство и реконструкция (модернизация) объектов питьевого водоснабжения и водоподготовки и безопасности питьевой воды" муниципальной программы "Модернизация и развитие сферы жилищно-коммунального хозяйства"</t>
  </si>
  <si>
    <t>Основное мероприятие "Развитие систем водоснабжения муниципальных образований"</t>
  </si>
  <si>
    <t>Развитие водоснабжения в сельской местности</t>
  </si>
  <si>
    <t>A100000000</t>
  </si>
  <si>
    <t>A130000000</t>
  </si>
  <si>
    <t>A130100000</t>
  </si>
  <si>
    <t>A130175080</t>
  </si>
  <si>
    <t>06</t>
  </si>
  <si>
    <t>Основное мероприятие "Мероприятия, реализуемые с привлечением межбюджетных трансфертов бюджетам другого уровня"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</si>
  <si>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</si>
  <si>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A410277590</t>
  </si>
  <si>
    <t>Государственная программа Чувашской Республики "Развитие строительного комплекса и архитектуры"</t>
  </si>
  <si>
    <t>Подпрограмма "Градостроительная деятельность в Чувашской Республике" государственной программы Чувашской Республики "Развитие строительного комплекса и архитектуры"</t>
  </si>
  <si>
    <t>Основное мероприятие "Основное развитие территорий Чувашской Республики, в том числе городских округов, сельских и городских поселений, в виде территориального планирования, градостроительного зонирования, планировки территории, архитектурно-строительног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</si>
  <si>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</si>
  <si>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Ч900000000</t>
  </si>
  <si>
    <t>Ч910000000</t>
  </si>
  <si>
    <t>Ч910100000</t>
  </si>
  <si>
    <t>Ч910173030</t>
  </si>
  <si>
    <t>Муниципальная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</si>
  <si>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</si>
  <si>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"Содействие благоустройству населенных пунктов Чувашской Республики"</t>
  </si>
  <si>
    <t>A500000000</t>
  </si>
  <si>
    <t>A510000000</t>
  </si>
  <si>
    <t>A510200000</t>
  </si>
  <si>
    <t>A510277400</t>
  </si>
  <si>
    <t>A510277420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</si>
  <si>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</si>
  <si>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</si>
  <si>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Ц9902S6570</t>
  </si>
  <si>
    <t>Муниципальная программа "Социальная поддержка граждан"</t>
  </si>
  <si>
    <t>Подпрограмма "Социальная защита населения Чувашской Республики" муниципальной программы "Социальная поддержка граждан"</t>
  </si>
  <si>
    <t>Муниципальная программа "Развитие культуры и туризма"</t>
  </si>
  <si>
    <t>Подпрограмма "Развитие культуры в Чувашской Республике" муниципальной программы "Развитие культуры и туризма"</t>
  </si>
  <si>
    <t>Обеспечение деятельности государственных учреждений культурно-досугового типа и народного творчества</t>
  </si>
  <si>
    <t>Ц400000000</t>
  </si>
  <si>
    <t>Ц41077A390</t>
  </si>
  <si>
    <t>Муниципальная программа "Развитие физической культуры и спорта"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</si>
  <si>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</si>
  <si>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Основное мероприятие "Физкультурно-оздоровительная и спортивно-массовая работа с населением"</t>
  </si>
  <si>
    <t>Ц510100000</t>
  </si>
  <si>
    <t>Ц510171470</t>
  </si>
  <si>
    <t>бюджета Айбечского сельского поселения Ибресинского района Чувашской Республики по разделам и подразделам классификации расходов  бюджета Ибресинского района за 2019 год</t>
  </si>
  <si>
    <t>за 2019 год</t>
  </si>
  <si>
    <t xml:space="preserve"> финансирования дефицита бюджета Айбечского сельского поселения Ибресинского района Чувашской республики по кодам групп, подгрупп, статей, видов источников финансирования дефицита бюджетов, классификации операций сектора государственного управления, относящихся к источникам финансирования дефицита бюджетов, за 2019 год</t>
  </si>
  <si>
    <t>Водное хозяйство</t>
  </si>
  <si>
    <t xml:space="preserve">     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</si>
  <si>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2 02 20216 00 0000 150</t>
  </si>
  <si>
    <t xml:space="preserve">          Прочие субсидии</t>
  </si>
  <si>
    <t>2 02 29999 00 0000 150</t>
  </si>
  <si>
    <t>2 07 00000 00 0000 150</t>
  </si>
  <si>
    <t>2 07 05000 10 0000 150</t>
  </si>
  <si>
    <t>2 07 05030 10 0000 150</t>
  </si>
  <si>
    <t>2 02 35118 10 0000 150</t>
  </si>
  <si>
    <t>2 02 29999 10 0000 150</t>
  </si>
  <si>
    <t>2 02 15002 10 0000 150</t>
  </si>
  <si>
    <t>2 02 15001 10 0000 150</t>
  </si>
  <si>
    <t>2 02 35118 00 0000 150</t>
  </si>
  <si>
    <t>2 02 20000 00 0000 150</t>
  </si>
  <si>
    <t>2 02 15002 00 0000 150</t>
  </si>
  <si>
    <t>2 02 15001 00 0000 150</t>
  </si>
  <si>
    <t>2  02 10000 00 0000 150</t>
  </si>
  <si>
    <t>2 02 30000 00 0000 150</t>
  </si>
  <si>
    <t>Ч210374190</t>
  </si>
  <si>
    <t>Ч2103S4190</t>
  </si>
  <si>
    <t>Муниципальная программа "Развитие транспортной системы"</t>
  </si>
  <si>
    <t>Ч200000000</t>
  </si>
  <si>
    <t>Подпрограмма "Безопасные и качественные автомобильные дороги" муниципальной программы "Развитие транспортной системы "</t>
  </si>
  <si>
    <t>Ч210300000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</si>
  <si>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</si>
  <si>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от 20.04.2020г. №82</t>
  </si>
  <si>
    <t>от20.04.2020г. № 82</t>
  </si>
  <si>
    <t>от20.04.2020_г. №82</t>
  </si>
  <si>
    <t>от 20.04.2020_г. №82</t>
  </si>
  <si>
    <t>от 20.04.2020 г. №82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</si>
</sst>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14" fillId="0" borderId="1">
      <alignment horizontal="center" vertical="top" shrinkToFit="1"/>
      <protection/>
    </xf>
    <xf numFmtId="0" fontId="21" fillId="0" borderId="2">
      <alignment horizontal="left" wrapText="1" indent="2"/>
      <protection/>
    </xf>
    <xf numFmtId="0" fontId="14" fillId="0" borderId="1">
      <alignment horizontal="left" vertical="top" wrapText="1"/>
      <protection/>
    </xf>
    <xf numFmtId="4" fontId="23" fillId="20" borderId="1">
      <alignment horizontal="right" vertical="top" shrinkToFit="1"/>
      <protection/>
    </xf>
    <xf numFmtId="49" fontId="22" fillId="0" borderId="3">
      <alignment horizontal="center" wrapTex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28" borderId="5" applyNumberFormat="0" applyAlignment="0" applyProtection="0"/>
    <xf numFmtId="0" fontId="43" fillId="28" borderId="4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9" borderId="10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4" fillId="0" borderId="16" xfId="0" applyFont="1" applyBorder="1" applyAlignment="1">
      <alignment horizontal="left" wrapText="1" indent="2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4" fillId="34" borderId="16" xfId="0" applyFont="1" applyFill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 wrapText="1"/>
    </xf>
    <xf numFmtId="4" fontId="3" fillId="0" borderId="16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4" fontId="4" fillId="34" borderId="16" xfId="0" applyNumberFormat="1" applyFont="1" applyFill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4" fontId="4" fillId="0" borderId="16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4" fillId="34" borderId="16" xfId="0" applyNumberFormat="1" applyFont="1" applyFill="1" applyBorder="1" applyAlignment="1">
      <alignment wrapText="1"/>
    </xf>
    <xf numFmtId="4" fontId="4" fillId="34" borderId="16" xfId="0" applyNumberFormat="1" applyFont="1" applyFill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15" fillId="35" borderId="1" xfId="0" applyFont="1" applyFill="1" applyBorder="1" applyAlignment="1">
      <alignment horizontal="left" vertical="top" wrapText="1"/>
    </xf>
    <xf numFmtId="49" fontId="15" fillId="35" borderId="1" xfId="0" applyNumberFormat="1" applyFont="1" applyFill="1" applyBorder="1" applyAlignment="1">
      <alignment horizontal="center" vertical="top" shrinkToFit="1"/>
    </xf>
    <xf numFmtId="4" fontId="4" fillId="0" borderId="16" xfId="0" applyNumberFormat="1" applyFont="1" applyBorder="1" applyAlignment="1">
      <alignment vertical="justify" wrapText="1"/>
    </xf>
    <xf numFmtId="0" fontId="2" fillId="34" borderId="16" xfId="0" applyFont="1" applyFill="1" applyBorder="1" applyAlignment="1">
      <alignment horizontal="center"/>
    </xf>
    <xf numFmtId="0" fontId="4" fillId="35" borderId="1" xfId="0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 wrapText="1"/>
    </xf>
    <xf numFmtId="49" fontId="2" fillId="34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49" fontId="14" fillId="35" borderId="1" xfId="0" applyNumberFormat="1" applyFont="1" applyFill="1" applyBorder="1" applyAlignment="1">
      <alignment horizontal="center" vertical="top" shrinkToFit="1"/>
    </xf>
    <xf numFmtId="49" fontId="14" fillId="35" borderId="1" xfId="0" applyNumberFormat="1" applyFont="1" applyFill="1" applyBorder="1" applyAlignment="1">
      <alignment horizontal="center" shrinkToFit="1"/>
    </xf>
    <xf numFmtId="4" fontId="2" fillId="0" borderId="23" xfId="0" applyNumberFormat="1" applyFont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0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32" xfId="0" applyNumberFormat="1" applyFont="1" applyFill="1" applyBorder="1" applyAlignment="1">
      <alignment horizontal="left" wrapText="1"/>
    </xf>
    <xf numFmtId="0" fontId="4" fillId="0" borderId="31" xfId="0" applyFont="1" applyBorder="1" applyAlignment="1">
      <alignment vertical="top" wrapText="1"/>
    </xf>
    <xf numFmtId="0" fontId="19" fillId="0" borderId="16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wrapText="1"/>
    </xf>
    <xf numFmtId="0" fontId="14" fillId="35" borderId="34" xfId="0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justify" wrapText="1"/>
    </xf>
    <xf numFmtId="49" fontId="16" fillId="0" borderId="16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justify" wrapText="1"/>
    </xf>
    <xf numFmtId="49" fontId="13" fillId="0" borderId="16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left" wrapText="1"/>
    </xf>
    <xf numFmtId="0" fontId="16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justify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2" fillId="0" borderId="36" xfId="0" applyNumberFormat="1" applyFont="1" applyFill="1" applyBorder="1" applyAlignment="1">
      <alignment horizontal="center" wrapText="1"/>
    </xf>
    <xf numFmtId="4" fontId="2" fillId="0" borderId="36" xfId="0" applyNumberFormat="1" applyFont="1" applyFill="1" applyBorder="1" applyAlignment="1">
      <alignment wrapText="1"/>
    </xf>
    <xf numFmtId="4" fontId="0" fillId="0" borderId="16" xfId="0" applyNumberFormat="1" applyBorder="1" applyAlignment="1">
      <alignment wrapText="1"/>
    </xf>
    <xf numFmtId="0" fontId="16" fillId="0" borderId="29" xfId="0" applyFont="1" applyFill="1" applyBorder="1" applyAlignment="1">
      <alignment wrapText="1"/>
    </xf>
    <xf numFmtId="49" fontId="4" fillId="0" borderId="29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justify" wrapText="1"/>
    </xf>
    <xf numFmtId="49" fontId="13" fillId="0" borderId="16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left" wrapText="1"/>
    </xf>
    <xf numFmtId="4" fontId="2" fillId="0" borderId="3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4" fillId="0" borderId="1" xfId="35" applyNumberFormat="1" applyProtection="1">
      <alignment horizontal="left" vertical="top" wrapText="1"/>
      <protection/>
    </xf>
    <xf numFmtId="4" fontId="14" fillId="0" borderId="1" xfId="36" applyNumberFormat="1" applyFont="1" applyFill="1" applyAlignment="1" applyProtection="1">
      <alignment horizontal="right" shrinkToFit="1"/>
      <protection/>
    </xf>
    <xf numFmtId="4" fontId="2" fillId="0" borderId="23" xfId="0" applyNumberFormat="1" applyFont="1" applyFill="1" applyBorder="1" applyAlignment="1">
      <alignment wrapText="1"/>
    </xf>
    <xf numFmtId="49" fontId="2" fillId="0" borderId="23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horizontal="center"/>
    </xf>
    <xf numFmtId="0" fontId="16" fillId="0" borderId="29" xfId="0" applyFont="1" applyBorder="1" applyAlignment="1">
      <alignment wrapText="1"/>
    </xf>
    <xf numFmtId="0" fontId="16" fillId="0" borderId="37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9" fontId="2" fillId="0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6" fillId="0" borderId="39" xfId="35" applyNumberFormat="1" applyFont="1" applyBorder="1" applyProtection="1">
      <alignment horizontal="left" vertical="top" wrapText="1"/>
      <protection/>
    </xf>
    <xf numFmtId="4" fontId="2" fillId="0" borderId="16" xfId="0" applyNumberFormat="1" applyFont="1" applyBorder="1" applyAlignment="1">
      <alignment horizontal="right" wrapText="1"/>
    </xf>
    <xf numFmtId="49" fontId="2" fillId="0" borderId="16" xfId="0" applyNumberFormat="1" applyFont="1" applyFill="1" applyBorder="1" applyAlignment="1">
      <alignment horizontal="center"/>
    </xf>
    <xf numFmtId="0" fontId="56" fillId="0" borderId="40" xfId="35" applyNumberFormat="1" applyFont="1" applyBorder="1" applyProtection="1">
      <alignment horizontal="left" vertical="top" wrapText="1"/>
      <protection/>
    </xf>
    <xf numFmtId="0" fontId="4" fillId="34" borderId="29" xfId="0" applyFont="1" applyFill="1" applyBorder="1" applyAlignment="1">
      <alignment wrapText="1"/>
    </xf>
    <xf numFmtId="1" fontId="14" fillId="0" borderId="16" xfId="33" applyNumberFormat="1" applyFont="1" applyBorder="1" applyAlignment="1" applyProtection="1">
      <alignment horizontal="center" shrinkToFit="1"/>
      <protection/>
    </xf>
    <xf numFmtId="0" fontId="14" fillId="35" borderId="41" xfId="0" applyFont="1" applyFill="1" applyBorder="1" applyAlignment="1">
      <alignment horizontal="left" vertical="top" wrapText="1"/>
    </xf>
    <xf numFmtId="49" fontId="14" fillId="35" borderId="41" xfId="0" applyNumberFormat="1" applyFont="1" applyFill="1" applyBorder="1" applyAlignment="1">
      <alignment horizontal="center" shrinkToFit="1"/>
    </xf>
    <xf numFmtId="0" fontId="23" fillId="0" borderId="16" xfId="34" applyNumberFormat="1" applyFont="1" applyBorder="1" applyAlignment="1" applyProtection="1">
      <alignment horizontal="left" wrapText="1"/>
      <protection/>
    </xf>
    <xf numFmtId="49" fontId="23" fillId="0" borderId="16" xfId="37" applyNumberFormat="1" applyFont="1" applyBorder="1" applyProtection="1">
      <alignment horizontal="center" wrapText="1"/>
      <protection/>
    </xf>
    <xf numFmtId="0" fontId="14" fillId="0" borderId="16" xfId="34" applyNumberFormat="1" applyFont="1" applyBorder="1" applyAlignment="1" applyProtection="1">
      <alignment horizontal="left" wrapText="1"/>
      <protection/>
    </xf>
    <xf numFmtId="49" fontId="14" fillId="0" borderId="16" xfId="37" applyNumberFormat="1" applyFont="1" applyBorder="1" applyProtection="1">
      <alignment horizontal="center" wrapText="1"/>
      <protection/>
    </xf>
    <xf numFmtId="0" fontId="14" fillId="0" borderId="16" xfId="34" applyNumberFormat="1" applyFont="1" applyBorder="1" applyAlignment="1" applyProtection="1">
      <alignment wrapText="1"/>
      <protection/>
    </xf>
    <xf numFmtId="49" fontId="16" fillId="0" borderId="29" xfId="0" applyNumberFormat="1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35" borderId="16" xfId="0" applyFont="1" applyFill="1" applyBorder="1" applyAlignment="1">
      <alignment horizontal="left" vertical="top" wrapText="1"/>
    </xf>
    <xf numFmtId="49" fontId="24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justify"/>
    </xf>
    <xf numFmtId="0" fontId="6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4" fontId="0" fillId="0" borderId="0" xfId="0" applyNumberFormat="1" applyAlignment="1">
      <alignment horizontal="right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5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4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9" fillId="0" borderId="54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10" fillId="0" borderId="22" xfId="0" applyNumberFormat="1" applyFont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0" fontId="8" fillId="0" borderId="5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4" fontId="11" fillId="0" borderId="16" xfId="0" applyNumberFormat="1" applyFont="1" applyBorder="1" applyAlignment="1">
      <alignment horizontal="right"/>
    </xf>
    <xf numFmtId="4" fontId="11" fillId="0" borderId="57" xfId="0" applyNumberFormat="1" applyFont="1" applyBorder="1" applyAlignment="1">
      <alignment horizontal="right"/>
    </xf>
    <xf numFmtId="0" fontId="2" fillId="0" borderId="58" xfId="0" applyFont="1" applyBorder="1" applyAlignment="1">
      <alignment/>
    </xf>
    <xf numFmtId="0" fontId="2" fillId="0" borderId="24" xfId="0" applyFont="1" applyBorder="1" applyAlignment="1">
      <alignment/>
    </xf>
    <xf numFmtId="4" fontId="10" fillId="0" borderId="24" xfId="0" applyNumberFormat="1" applyFont="1" applyBorder="1" applyAlignment="1">
      <alignment horizontal="right"/>
    </xf>
    <xf numFmtId="4" fontId="10" fillId="0" borderId="59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8" fillId="0" borderId="6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4" fontId="11" fillId="0" borderId="23" xfId="0" applyNumberFormat="1" applyFont="1" applyBorder="1" applyAlignment="1">
      <alignment horizontal="right"/>
    </xf>
    <xf numFmtId="4" fontId="11" fillId="0" borderId="61" xfId="0" applyNumberFormat="1" applyFont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xl44" xfId="35"/>
    <cellStyle name="xl45" xfId="36"/>
    <cellStyle name="xl5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5.421875" style="0" customWidth="1"/>
    <col min="2" max="2" width="16.421875" style="0" customWidth="1"/>
    <col min="3" max="3" width="26.00390625" style="0" customWidth="1"/>
    <col min="4" max="4" width="17.421875" style="41" customWidth="1"/>
    <col min="5" max="5" width="15.8515625" style="0" customWidth="1"/>
  </cols>
  <sheetData>
    <row r="1" spans="4:5" ht="15">
      <c r="D1" s="183" t="s">
        <v>47</v>
      </c>
      <c r="E1" s="183"/>
    </row>
    <row r="2" spans="4:5" ht="75" customHeight="1">
      <c r="D2" s="182" t="s">
        <v>188</v>
      </c>
      <c r="E2" s="182"/>
    </row>
    <row r="3" spans="4:5" ht="15">
      <c r="D3" s="183" t="s">
        <v>312</v>
      </c>
      <c r="E3" s="183"/>
    </row>
    <row r="5" spans="1:5" ht="18.75">
      <c r="A5" s="184" t="s">
        <v>0</v>
      </c>
      <c r="B5" s="184"/>
      <c r="C5" s="184"/>
      <c r="D5" s="184"/>
      <c r="E5" s="184"/>
    </row>
    <row r="6" spans="1:5" ht="50.25" customHeight="1">
      <c r="A6" s="179" t="s">
        <v>189</v>
      </c>
      <c r="B6" s="179"/>
      <c r="C6" s="179"/>
      <c r="D6" s="179"/>
      <c r="E6" s="9"/>
    </row>
    <row r="7" ht="15">
      <c r="D7" s="45" t="s">
        <v>48</v>
      </c>
    </row>
    <row r="8" spans="1:4" ht="15">
      <c r="A8" s="180" t="s">
        <v>1</v>
      </c>
      <c r="B8" s="180" t="s">
        <v>2</v>
      </c>
      <c r="C8" s="180"/>
      <c r="D8" s="181" t="s">
        <v>5</v>
      </c>
    </row>
    <row r="9" spans="1:4" s="2" customFormat="1" ht="81" customHeight="1">
      <c r="A9" s="180"/>
      <c r="B9" s="12" t="s">
        <v>3</v>
      </c>
      <c r="C9" s="12" t="s">
        <v>59</v>
      </c>
      <c r="D9" s="181"/>
    </row>
    <row r="10" spans="1:4" s="2" customFormat="1" ht="15">
      <c r="A10" s="13">
        <v>1</v>
      </c>
      <c r="B10" s="13">
        <v>2</v>
      </c>
      <c r="C10" s="14" t="s">
        <v>60</v>
      </c>
      <c r="D10" s="59">
        <v>4</v>
      </c>
    </row>
    <row r="11" spans="1:4" s="2" customFormat="1" ht="15">
      <c r="A11" s="3" t="s">
        <v>156</v>
      </c>
      <c r="B11" s="71">
        <v>100</v>
      </c>
      <c r="C11" s="64"/>
      <c r="D11" s="61">
        <f>D12+D13+D14+D15</f>
        <v>342842.41000000003</v>
      </c>
    </row>
    <row r="12" spans="1:4" s="138" customFormat="1" ht="127.5">
      <c r="A12" s="161" t="s">
        <v>190</v>
      </c>
      <c r="B12" s="57">
        <v>100</v>
      </c>
      <c r="C12" s="92" t="s">
        <v>191</v>
      </c>
      <c r="D12" s="162">
        <v>156056.09</v>
      </c>
    </row>
    <row r="13" spans="1:4" s="138" customFormat="1" ht="140.25">
      <c r="A13" s="161" t="s">
        <v>194</v>
      </c>
      <c r="B13" s="57">
        <v>100</v>
      </c>
      <c r="C13" s="92" t="s">
        <v>196</v>
      </c>
      <c r="D13" s="162">
        <v>1147.06</v>
      </c>
    </row>
    <row r="14" spans="1:4" s="2" customFormat="1" ht="127.5">
      <c r="A14" s="161" t="s">
        <v>192</v>
      </c>
      <c r="B14" s="57">
        <v>100</v>
      </c>
      <c r="C14" s="92" t="s">
        <v>193</v>
      </c>
      <c r="D14" s="63">
        <v>208491.48</v>
      </c>
    </row>
    <row r="15" spans="1:4" s="2" customFormat="1" ht="127.5">
      <c r="A15" s="161" t="s">
        <v>195</v>
      </c>
      <c r="B15" s="57">
        <v>100</v>
      </c>
      <c r="C15" s="92" t="s">
        <v>197</v>
      </c>
      <c r="D15" s="63">
        <v>-22852.22</v>
      </c>
    </row>
    <row r="16" spans="1:4" s="2" customFormat="1" ht="15">
      <c r="A16" s="3" t="s">
        <v>4</v>
      </c>
      <c r="B16" s="12">
        <v>182</v>
      </c>
      <c r="C16" s="14"/>
      <c r="D16" s="44">
        <f>SUM(D17:D21)</f>
        <v>475090.95</v>
      </c>
    </row>
    <row r="17" spans="1:4" s="2" customFormat="1" ht="77.25" customHeight="1">
      <c r="A17" s="161" t="s">
        <v>202</v>
      </c>
      <c r="B17" s="57">
        <v>182</v>
      </c>
      <c r="C17" s="92" t="s">
        <v>92</v>
      </c>
      <c r="D17" s="63">
        <v>53925.32</v>
      </c>
    </row>
    <row r="18" spans="1:4" s="2" customFormat="1" ht="15">
      <c r="A18" s="55" t="s">
        <v>100</v>
      </c>
      <c r="B18" s="57">
        <v>182</v>
      </c>
      <c r="C18" s="91" t="s">
        <v>198</v>
      </c>
      <c r="D18" s="63">
        <v>19100.68</v>
      </c>
    </row>
    <row r="19" spans="1:4" s="2" customFormat="1" ht="51">
      <c r="A19" s="161" t="s">
        <v>199</v>
      </c>
      <c r="B19" s="57">
        <v>182</v>
      </c>
      <c r="C19" s="92" t="s">
        <v>89</v>
      </c>
      <c r="D19" s="63">
        <v>164482.17</v>
      </c>
    </row>
    <row r="20" spans="1:4" s="2" customFormat="1" ht="38.25">
      <c r="A20" s="161" t="s">
        <v>200</v>
      </c>
      <c r="B20" s="57">
        <v>182</v>
      </c>
      <c r="C20" s="92" t="s">
        <v>99</v>
      </c>
      <c r="D20" s="63">
        <v>20206.27</v>
      </c>
    </row>
    <row r="21" spans="1:4" s="2" customFormat="1" ht="38.25">
      <c r="A21" s="161" t="s">
        <v>201</v>
      </c>
      <c r="B21" s="57">
        <v>182</v>
      </c>
      <c r="C21" s="92" t="s">
        <v>101</v>
      </c>
      <c r="D21" s="63">
        <v>217376.51</v>
      </c>
    </row>
    <row r="22" spans="1:4" s="2" customFormat="1" ht="39">
      <c r="A22" s="71" t="s">
        <v>61</v>
      </c>
      <c r="B22" s="71">
        <v>993</v>
      </c>
      <c r="C22" s="64"/>
      <c r="D22" s="62">
        <f>SUM(D23:D33)</f>
        <v>3782962.9299999997</v>
      </c>
    </row>
    <row r="23" spans="1:4" s="2" customFormat="1" ht="78" customHeight="1">
      <c r="A23" s="139" t="s">
        <v>90</v>
      </c>
      <c r="B23" s="57">
        <v>993</v>
      </c>
      <c r="C23" s="92" t="s">
        <v>102</v>
      </c>
      <c r="D23" s="63">
        <v>2500</v>
      </c>
    </row>
    <row r="24" spans="1:4" s="2" customFormat="1" ht="88.5" customHeight="1">
      <c r="A24" s="139" t="s">
        <v>172</v>
      </c>
      <c r="B24" s="57">
        <v>993</v>
      </c>
      <c r="C24" s="92" t="s">
        <v>86</v>
      </c>
      <c r="D24" s="63">
        <v>308076.89</v>
      </c>
    </row>
    <row r="25" spans="1:4" s="2" customFormat="1" ht="79.5" customHeight="1">
      <c r="A25" s="139" t="s">
        <v>173</v>
      </c>
      <c r="B25" s="57">
        <v>993</v>
      </c>
      <c r="C25" s="92" t="s">
        <v>57</v>
      </c>
      <c r="D25" s="140">
        <v>42033.6</v>
      </c>
    </row>
    <row r="26" spans="1:4" s="2" customFormat="1" ht="38.25">
      <c r="A26" s="139" t="s">
        <v>174</v>
      </c>
      <c r="B26" s="57">
        <v>993</v>
      </c>
      <c r="C26" s="92" t="s">
        <v>82</v>
      </c>
      <c r="D26" s="63">
        <v>45414.44</v>
      </c>
    </row>
    <row r="27" spans="1:4" s="138" customFormat="1" ht="63.75">
      <c r="A27" s="161" t="s">
        <v>203</v>
      </c>
      <c r="B27" s="57">
        <v>993</v>
      </c>
      <c r="C27" s="92" t="s">
        <v>204</v>
      </c>
      <c r="D27" s="63">
        <v>143080</v>
      </c>
    </row>
    <row r="28" spans="1:4" s="2" customFormat="1" ht="28.5" customHeight="1">
      <c r="A28" s="139" t="s">
        <v>175</v>
      </c>
      <c r="B28" s="57">
        <v>993</v>
      </c>
      <c r="C28" s="60" t="s">
        <v>298</v>
      </c>
      <c r="D28" s="66">
        <v>1917000</v>
      </c>
    </row>
    <row r="29" spans="1:4" s="2" customFormat="1" ht="44.25" customHeight="1">
      <c r="A29" s="139" t="s">
        <v>118</v>
      </c>
      <c r="B29" s="108">
        <v>993</v>
      </c>
      <c r="C29" s="163" t="s">
        <v>297</v>
      </c>
      <c r="D29" s="66">
        <v>473160</v>
      </c>
    </row>
    <row r="30" spans="1:4" s="138" customFormat="1" ht="89.25">
      <c r="A30" s="161" t="s">
        <v>205</v>
      </c>
      <c r="B30" s="108">
        <v>993</v>
      </c>
      <c r="C30" s="163" t="s">
        <v>206</v>
      </c>
      <c r="D30" s="66">
        <v>709080</v>
      </c>
    </row>
    <row r="31" spans="1:4" s="2" customFormat="1" ht="25.5">
      <c r="A31" s="161" t="s">
        <v>207</v>
      </c>
      <c r="B31" s="57">
        <v>993</v>
      </c>
      <c r="C31" s="68" t="s">
        <v>296</v>
      </c>
      <c r="D31" s="66">
        <v>47100</v>
      </c>
    </row>
    <row r="32" spans="1:4" s="2" customFormat="1" ht="52.5" customHeight="1">
      <c r="A32" s="164" t="s">
        <v>208</v>
      </c>
      <c r="B32" s="57">
        <v>993</v>
      </c>
      <c r="C32" s="68" t="s">
        <v>295</v>
      </c>
      <c r="D32" s="141">
        <v>91590</v>
      </c>
    </row>
    <row r="33" spans="1:4" s="2" customFormat="1" ht="30.75" customHeight="1">
      <c r="A33" s="161" t="s">
        <v>209</v>
      </c>
      <c r="B33" s="57">
        <v>993</v>
      </c>
      <c r="C33" s="166" t="s">
        <v>294</v>
      </c>
      <c r="D33" s="66">
        <v>3928</v>
      </c>
    </row>
    <row r="34" spans="1:4" s="2" customFormat="1" ht="21.75" customHeight="1">
      <c r="A34" s="165" t="s">
        <v>58</v>
      </c>
      <c r="B34" s="23"/>
      <c r="C34" s="69"/>
      <c r="D34" s="70">
        <f>D16+D22+D11</f>
        <v>4600896.29</v>
      </c>
    </row>
  </sheetData>
  <sheetProtection/>
  <mergeCells count="8">
    <mergeCell ref="A6:D6"/>
    <mergeCell ref="A8:A9"/>
    <mergeCell ref="D8:D9"/>
    <mergeCell ref="B8:C8"/>
    <mergeCell ref="D2:E2"/>
    <mergeCell ref="D1:E1"/>
    <mergeCell ref="D3:E3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8.00390625" style="2" customWidth="1"/>
    <col min="2" max="2" width="25.00390625" style="2" customWidth="1"/>
    <col min="3" max="3" width="18.140625" style="40" customWidth="1"/>
    <col min="4" max="6" width="9.140625" style="2" customWidth="1"/>
    <col min="7" max="7" width="27.140625" style="2" customWidth="1"/>
    <col min="8" max="16384" width="9.140625" style="2" customWidth="1"/>
  </cols>
  <sheetData>
    <row r="1" spans="2:3" ht="15">
      <c r="B1" s="182" t="s">
        <v>49</v>
      </c>
      <c r="C1" s="182"/>
    </row>
    <row r="2" spans="2:3" ht="62.25" customHeight="1">
      <c r="B2" s="182" t="s">
        <v>188</v>
      </c>
      <c r="C2" s="182"/>
    </row>
    <row r="3" spans="2:3" ht="15">
      <c r="B3" s="182" t="s">
        <v>313</v>
      </c>
      <c r="C3" s="182"/>
    </row>
    <row r="5" spans="1:3" ht="66" customHeight="1">
      <c r="A5" s="185" t="s">
        <v>215</v>
      </c>
      <c r="B5" s="185"/>
      <c r="C5" s="185"/>
    </row>
    <row r="6" ht="15">
      <c r="C6" s="42" t="s">
        <v>48</v>
      </c>
    </row>
    <row r="7" spans="1:3" ht="46.5" customHeight="1">
      <c r="A7" s="12" t="s">
        <v>1</v>
      </c>
      <c r="B7" s="12" t="s">
        <v>2</v>
      </c>
      <c r="C7" s="43" t="s">
        <v>5</v>
      </c>
    </row>
    <row r="8" spans="1:3" ht="15">
      <c r="A8" s="13">
        <v>1</v>
      </c>
      <c r="B8" s="14" t="s">
        <v>50</v>
      </c>
      <c r="C8" s="59">
        <v>3</v>
      </c>
    </row>
    <row r="9" spans="1:3" ht="15">
      <c r="A9" s="15" t="s">
        <v>6</v>
      </c>
      <c r="B9" s="16" t="s">
        <v>80</v>
      </c>
      <c r="C9" s="61">
        <f>C10+C13+C18+C20+C26+C28+C32+C35</f>
        <v>1359038.29</v>
      </c>
    </row>
    <row r="10" spans="1:3" ht="15">
      <c r="A10" s="15" t="s">
        <v>7</v>
      </c>
      <c r="B10" s="16" t="s">
        <v>8</v>
      </c>
      <c r="C10" s="62">
        <f>C11</f>
        <v>53925.32</v>
      </c>
    </row>
    <row r="11" spans="1:3" ht="15">
      <c r="A11" s="17" t="s">
        <v>9</v>
      </c>
      <c r="B11" s="16" t="s">
        <v>81</v>
      </c>
      <c r="C11" s="62">
        <f>C12</f>
        <v>53925.32</v>
      </c>
    </row>
    <row r="12" spans="1:3" ht="80.25" customHeight="1">
      <c r="A12" s="161" t="s">
        <v>202</v>
      </c>
      <c r="B12" s="58" t="s">
        <v>92</v>
      </c>
      <c r="C12" s="63">
        <v>53925.32</v>
      </c>
    </row>
    <row r="13" spans="1:3" ht="39" customHeight="1">
      <c r="A13" s="79" t="s">
        <v>93</v>
      </c>
      <c r="B13" s="80" t="s">
        <v>94</v>
      </c>
      <c r="C13" s="81">
        <f>C14+C15+C16+C17</f>
        <v>342842.41000000003</v>
      </c>
    </row>
    <row r="14" spans="1:3" s="138" customFormat="1" ht="39" customHeight="1">
      <c r="A14" s="161" t="s">
        <v>190</v>
      </c>
      <c r="B14" s="92" t="s">
        <v>191</v>
      </c>
      <c r="C14" s="162">
        <v>156056.09</v>
      </c>
    </row>
    <row r="15" spans="1:3" s="138" customFormat="1" ht="39" customHeight="1">
      <c r="A15" s="161" t="s">
        <v>194</v>
      </c>
      <c r="B15" s="92" t="s">
        <v>196</v>
      </c>
      <c r="C15" s="162">
        <v>1147.06</v>
      </c>
    </row>
    <row r="16" spans="1:3" ht="114.75">
      <c r="A16" s="161" t="s">
        <v>192</v>
      </c>
      <c r="B16" s="92" t="s">
        <v>193</v>
      </c>
      <c r="C16" s="63">
        <v>208491.48</v>
      </c>
    </row>
    <row r="17" spans="1:3" ht="114.75">
      <c r="A17" s="161" t="s">
        <v>195</v>
      </c>
      <c r="B17" s="92" t="s">
        <v>197</v>
      </c>
      <c r="C17" s="63">
        <v>-22852.22</v>
      </c>
    </row>
    <row r="18" spans="1:3" ht="15">
      <c r="A18" s="17" t="s">
        <v>10</v>
      </c>
      <c r="B18" s="16" t="s">
        <v>11</v>
      </c>
      <c r="C18" s="62">
        <f>C19</f>
        <v>19100.68</v>
      </c>
    </row>
    <row r="19" spans="1:3" ht="15">
      <c r="A19" s="55" t="s">
        <v>103</v>
      </c>
      <c r="B19" s="52" t="s">
        <v>98</v>
      </c>
      <c r="C19" s="63">
        <v>19100.68</v>
      </c>
    </row>
    <row r="20" spans="1:3" ht="15">
      <c r="A20" s="18" t="s">
        <v>52</v>
      </c>
      <c r="B20" s="64" t="s">
        <v>51</v>
      </c>
      <c r="C20" s="62">
        <f>C21+C23</f>
        <v>402064.95</v>
      </c>
    </row>
    <row r="21" spans="1:3" ht="15">
      <c r="A21" s="18" t="s">
        <v>54</v>
      </c>
      <c r="B21" s="64" t="s">
        <v>53</v>
      </c>
      <c r="C21" s="62">
        <f>C22</f>
        <v>164482.17</v>
      </c>
    </row>
    <row r="22" spans="1:3" ht="57" customHeight="1">
      <c r="A22" s="161" t="s">
        <v>199</v>
      </c>
      <c r="B22" s="58" t="s">
        <v>89</v>
      </c>
      <c r="C22" s="63">
        <v>164482.17</v>
      </c>
    </row>
    <row r="23" spans="1:3" ht="15">
      <c r="A23" s="18" t="s">
        <v>56</v>
      </c>
      <c r="B23" s="64" t="s">
        <v>55</v>
      </c>
      <c r="C23" s="62">
        <f>C24+C25</f>
        <v>237582.78</v>
      </c>
    </row>
    <row r="24" spans="1:3" ht="38.25">
      <c r="A24" s="161" t="s">
        <v>200</v>
      </c>
      <c r="B24" s="92" t="s">
        <v>99</v>
      </c>
      <c r="C24" s="63">
        <v>20206.27</v>
      </c>
    </row>
    <row r="25" spans="1:3" ht="38.25">
      <c r="A25" s="161" t="s">
        <v>201</v>
      </c>
      <c r="B25" s="92" t="s">
        <v>101</v>
      </c>
      <c r="C25" s="63">
        <v>217376.51</v>
      </c>
    </row>
    <row r="26" spans="1:3" ht="15">
      <c r="A26" s="17" t="s">
        <v>114</v>
      </c>
      <c r="B26" s="16" t="s">
        <v>12</v>
      </c>
      <c r="C26" s="62">
        <f>C27</f>
        <v>2500</v>
      </c>
    </row>
    <row r="27" spans="1:3" ht="75.75" customHeight="1">
      <c r="A27" s="109" t="s">
        <v>90</v>
      </c>
      <c r="B27" s="142" t="s">
        <v>85</v>
      </c>
      <c r="C27" s="143">
        <v>2500</v>
      </c>
    </row>
    <row r="28" spans="1:3" ht="51.75">
      <c r="A28" s="18" t="s">
        <v>113</v>
      </c>
      <c r="B28" s="16" t="s">
        <v>13</v>
      </c>
      <c r="C28" s="62">
        <f>C29</f>
        <v>350110.49</v>
      </c>
    </row>
    <row r="29" spans="1:3" ht="102.75">
      <c r="A29" s="18" t="s">
        <v>112</v>
      </c>
      <c r="B29" s="64" t="s">
        <v>14</v>
      </c>
      <c r="C29" s="62">
        <f>C30+C31</f>
        <v>350110.49</v>
      </c>
    </row>
    <row r="30" spans="1:3" ht="76.5">
      <c r="A30" s="139" t="s">
        <v>172</v>
      </c>
      <c r="B30" s="58" t="s">
        <v>86</v>
      </c>
      <c r="C30" s="63">
        <v>308076.89</v>
      </c>
    </row>
    <row r="31" spans="1:3" ht="76.5">
      <c r="A31" s="139" t="s">
        <v>173</v>
      </c>
      <c r="B31" s="58" t="s">
        <v>57</v>
      </c>
      <c r="C31" s="63">
        <v>42033.6</v>
      </c>
    </row>
    <row r="32" spans="1:3" ht="26.25">
      <c r="A32" s="18" t="s">
        <v>110</v>
      </c>
      <c r="B32" s="64" t="s">
        <v>105</v>
      </c>
      <c r="C32" s="62">
        <f>C33</f>
        <v>45414.44</v>
      </c>
    </row>
    <row r="33" spans="1:3" ht="15">
      <c r="A33" s="18" t="s">
        <v>111</v>
      </c>
      <c r="B33" s="64" t="s">
        <v>104</v>
      </c>
      <c r="C33" s="62">
        <f>C34</f>
        <v>45414.44</v>
      </c>
    </row>
    <row r="34" spans="1:3" ht="38.25">
      <c r="A34" s="167" t="s">
        <v>91</v>
      </c>
      <c r="B34" s="168" t="s">
        <v>82</v>
      </c>
      <c r="C34" s="63">
        <v>45414.44</v>
      </c>
    </row>
    <row r="35" spans="1:3" s="138" customFormat="1" ht="26.25">
      <c r="A35" s="169" t="s">
        <v>210</v>
      </c>
      <c r="B35" s="170" t="s">
        <v>211</v>
      </c>
      <c r="C35" s="62">
        <f>C36</f>
        <v>143080</v>
      </c>
    </row>
    <row r="36" spans="1:3" s="138" customFormat="1" ht="39">
      <c r="A36" s="171" t="s">
        <v>212</v>
      </c>
      <c r="B36" s="172" t="s">
        <v>213</v>
      </c>
      <c r="C36" s="63">
        <f>C37</f>
        <v>143080</v>
      </c>
    </row>
    <row r="37" spans="1:3" s="138" customFormat="1" ht="64.5">
      <c r="A37" s="173" t="s">
        <v>214</v>
      </c>
      <c r="B37" s="58" t="s">
        <v>204</v>
      </c>
      <c r="C37" s="63">
        <v>143080</v>
      </c>
    </row>
    <row r="38" spans="1:3" ht="15">
      <c r="A38" s="17" t="s">
        <v>106</v>
      </c>
      <c r="B38" s="16" t="s">
        <v>15</v>
      </c>
      <c r="C38" s="62">
        <f>C39+C53</f>
        <v>3241858</v>
      </c>
    </row>
    <row r="39" spans="1:3" ht="39">
      <c r="A39" s="18" t="s">
        <v>107</v>
      </c>
      <c r="B39" s="16" t="s">
        <v>16</v>
      </c>
      <c r="C39" s="62">
        <f>C40+C45+C50</f>
        <v>3237930</v>
      </c>
    </row>
    <row r="40" spans="1:3" ht="27" customHeight="1">
      <c r="A40" s="18" t="s">
        <v>119</v>
      </c>
      <c r="B40" s="110" t="s">
        <v>303</v>
      </c>
      <c r="C40" s="62">
        <f>C41+C43</f>
        <v>2390160</v>
      </c>
    </row>
    <row r="41" spans="1:3" ht="26.25">
      <c r="A41" s="146" t="s">
        <v>216</v>
      </c>
      <c r="B41" s="145" t="s">
        <v>302</v>
      </c>
      <c r="C41" s="63">
        <f>C42</f>
        <v>1917000</v>
      </c>
    </row>
    <row r="42" spans="1:3" ht="27" customHeight="1">
      <c r="A42" s="144" t="s">
        <v>217</v>
      </c>
      <c r="B42" s="145" t="s">
        <v>298</v>
      </c>
      <c r="C42" s="63">
        <v>1917000</v>
      </c>
    </row>
    <row r="43" spans="1:3" ht="27" customHeight="1">
      <c r="A43" s="144" t="s">
        <v>218</v>
      </c>
      <c r="B43" s="145" t="s">
        <v>301</v>
      </c>
      <c r="C43" s="63">
        <f>C44</f>
        <v>473160</v>
      </c>
    </row>
    <row r="44" spans="1:3" ht="39">
      <c r="A44" s="144" t="s">
        <v>219</v>
      </c>
      <c r="B44" s="145" t="s">
        <v>297</v>
      </c>
      <c r="C44" s="66">
        <v>473160</v>
      </c>
    </row>
    <row r="45" spans="1:3" ht="39">
      <c r="A45" s="20" t="s">
        <v>108</v>
      </c>
      <c r="B45" s="19" t="s">
        <v>300</v>
      </c>
      <c r="C45" s="65">
        <f>C46+C48</f>
        <v>756180</v>
      </c>
    </row>
    <row r="46" spans="1:3" s="160" customFormat="1" ht="90">
      <c r="A46" s="175" t="s">
        <v>288</v>
      </c>
      <c r="B46" s="145" t="s">
        <v>289</v>
      </c>
      <c r="C46" s="66">
        <f>C47</f>
        <v>709080</v>
      </c>
    </row>
    <row r="47" spans="1:3" ht="89.25">
      <c r="A47" s="161" t="s">
        <v>205</v>
      </c>
      <c r="B47" s="163" t="s">
        <v>206</v>
      </c>
      <c r="C47" s="66">
        <v>709080</v>
      </c>
    </row>
    <row r="48" spans="1:3" s="160" customFormat="1" ht="15">
      <c r="A48" s="161" t="s">
        <v>290</v>
      </c>
      <c r="B48" s="163" t="s">
        <v>291</v>
      </c>
      <c r="C48" s="66">
        <f>C49</f>
        <v>47100</v>
      </c>
    </row>
    <row r="49" spans="1:3" ht="25.5">
      <c r="A49" s="161" t="s">
        <v>207</v>
      </c>
      <c r="B49" s="68" t="s">
        <v>296</v>
      </c>
      <c r="C49" s="66">
        <v>47100</v>
      </c>
    </row>
    <row r="50" spans="1:3" ht="27.75" customHeight="1">
      <c r="A50" s="20" t="s">
        <v>109</v>
      </c>
      <c r="B50" s="67" t="s">
        <v>304</v>
      </c>
      <c r="C50" s="65">
        <f>C51</f>
        <v>91590</v>
      </c>
    </row>
    <row r="51" spans="1:3" ht="39">
      <c r="A51" s="129" t="s">
        <v>220</v>
      </c>
      <c r="B51" s="145" t="s">
        <v>299</v>
      </c>
      <c r="C51" s="66">
        <f>C52</f>
        <v>91590</v>
      </c>
    </row>
    <row r="52" spans="1:3" ht="43.5" customHeight="1">
      <c r="A52" s="147" t="s">
        <v>221</v>
      </c>
      <c r="B52" s="145" t="s">
        <v>295</v>
      </c>
      <c r="C52" s="141">
        <v>91590</v>
      </c>
    </row>
    <row r="53" spans="1:3" ht="15">
      <c r="A53" s="20" t="s">
        <v>157</v>
      </c>
      <c r="B53" s="67" t="s">
        <v>292</v>
      </c>
      <c r="C53" s="65">
        <f>C54</f>
        <v>3928</v>
      </c>
    </row>
    <row r="54" spans="1:3" ht="26.25">
      <c r="A54" s="134" t="s">
        <v>158</v>
      </c>
      <c r="B54" s="57" t="s">
        <v>293</v>
      </c>
      <c r="C54" s="128">
        <f>C55</f>
        <v>3928</v>
      </c>
    </row>
    <row r="55" spans="1:3" ht="25.5">
      <c r="A55" s="176" t="s">
        <v>158</v>
      </c>
      <c r="B55" s="126" t="s">
        <v>294</v>
      </c>
      <c r="C55" s="127">
        <v>3928</v>
      </c>
    </row>
    <row r="56" spans="1:3" ht="21.75" customHeight="1">
      <c r="A56" s="23" t="s">
        <v>58</v>
      </c>
      <c r="B56" s="69"/>
      <c r="C56" s="70">
        <f>C9+C38</f>
        <v>4600896.29</v>
      </c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1"/>
    </row>
    <row r="80" ht="15">
      <c r="B80" s="11"/>
    </row>
    <row r="81" ht="15">
      <c r="B81" s="11"/>
    </row>
    <row r="82" ht="15">
      <c r="B82" s="11"/>
    </row>
    <row r="83" ht="15">
      <c r="B83" s="11"/>
    </row>
    <row r="84" ht="15">
      <c r="B84" s="11"/>
    </row>
    <row r="85" ht="15">
      <c r="B85" s="11"/>
    </row>
    <row r="86" ht="15">
      <c r="B86" s="11"/>
    </row>
    <row r="87" ht="15">
      <c r="B87" s="11"/>
    </row>
    <row r="88" ht="15">
      <c r="B88" s="11"/>
    </row>
    <row r="89" ht="15">
      <c r="B89" s="11"/>
    </row>
    <row r="90" ht="15">
      <c r="B90" s="11"/>
    </row>
    <row r="91" ht="15">
      <c r="B91" s="11"/>
    </row>
    <row r="92" ht="15">
      <c r="B92" s="11"/>
    </row>
    <row r="93" ht="15">
      <c r="B93" s="11"/>
    </row>
    <row r="94" ht="15">
      <c r="B94" s="11"/>
    </row>
    <row r="95" ht="15">
      <c r="B95" s="11"/>
    </row>
    <row r="96" ht="15">
      <c r="B96" s="11"/>
    </row>
    <row r="97" ht="15">
      <c r="B97" s="11"/>
    </row>
    <row r="98" ht="15">
      <c r="B98" s="11"/>
    </row>
    <row r="99" ht="15">
      <c r="B99" s="11"/>
    </row>
    <row r="100" ht="15">
      <c r="B100" s="11"/>
    </row>
    <row r="101" ht="15">
      <c r="B101" s="11"/>
    </row>
    <row r="102" ht="15">
      <c r="B102" s="11"/>
    </row>
    <row r="103" ht="15">
      <c r="B103" s="11"/>
    </row>
    <row r="104" ht="15">
      <c r="B104" s="11"/>
    </row>
    <row r="105" ht="15">
      <c r="B105" s="11"/>
    </row>
    <row r="106" ht="15">
      <c r="B106" s="11"/>
    </row>
    <row r="107" ht="15">
      <c r="B107" s="11"/>
    </row>
    <row r="108" ht="15">
      <c r="B108" s="11"/>
    </row>
    <row r="109" ht="15">
      <c r="B109" s="11"/>
    </row>
    <row r="110" ht="15">
      <c r="B110" s="11"/>
    </row>
    <row r="111" ht="15">
      <c r="B111" s="11"/>
    </row>
    <row r="112" ht="15">
      <c r="B112" s="11"/>
    </row>
    <row r="113" ht="15">
      <c r="B113" s="11"/>
    </row>
    <row r="114" ht="15">
      <c r="B114" s="11"/>
    </row>
    <row r="115" ht="15">
      <c r="B115" s="11"/>
    </row>
    <row r="116" ht="15">
      <c r="B116" s="11"/>
    </row>
    <row r="117" ht="15">
      <c r="B117" s="11"/>
    </row>
    <row r="118" ht="15">
      <c r="B118" s="11"/>
    </row>
    <row r="119" ht="15">
      <c r="B119" s="11"/>
    </row>
    <row r="120" ht="15">
      <c r="B120" s="11"/>
    </row>
    <row r="121" ht="15">
      <c r="B121" s="11"/>
    </row>
    <row r="122" ht="15">
      <c r="B122" s="11"/>
    </row>
    <row r="123" ht="15">
      <c r="B123" s="11"/>
    </row>
    <row r="124" ht="15">
      <c r="B124" s="11"/>
    </row>
    <row r="125" ht="15">
      <c r="B125" s="11"/>
    </row>
    <row r="126" ht="15">
      <c r="B126" s="11"/>
    </row>
    <row r="127" ht="15">
      <c r="B127" s="11"/>
    </row>
    <row r="128" ht="15">
      <c r="B128" s="11"/>
    </row>
    <row r="129" ht="15">
      <c r="B129" s="11"/>
    </row>
    <row r="130" ht="15">
      <c r="B130" s="11"/>
    </row>
    <row r="131" ht="15">
      <c r="B131" s="11"/>
    </row>
    <row r="132" ht="15">
      <c r="B132" s="11"/>
    </row>
    <row r="133" ht="15">
      <c r="B133" s="11"/>
    </row>
    <row r="134" ht="15">
      <c r="B134" s="11"/>
    </row>
    <row r="135" ht="15">
      <c r="B135" s="11"/>
    </row>
    <row r="136" ht="15">
      <c r="B136" s="11"/>
    </row>
    <row r="137" ht="15">
      <c r="B137" s="11"/>
    </row>
    <row r="138" ht="15">
      <c r="B138" s="11"/>
    </row>
    <row r="139" ht="15">
      <c r="B139" s="11"/>
    </row>
    <row r="140" ht="15">
      <c r="B140" s="11"/>
    </row>
    <row r="141" ht="15">
      <c r="B141" s="11"/>
    </row>
    <row r="142" ht="15">
      <c r="B142" s="11"/>
    </row>
    <row r="143" ht="15">
      <c r="B143" s="11"/>
    </row>
    <row r="144" ht="15">
      <c r="B144" s="11"/>
    </row>
    <row r="145" ht="15">
      <c r="B145" s="11"/>
    </row>
    <row r="146" ht="15">
      <c r="B146" s="11"/>
    </row>
    <row r="147" ht="15">
      <c r="B147" s="11"/>
    </row>
    <row r="148" ht="15">
      <c r="B148" s="11"/>
    </row>
    <row r="149" ht="15">
      <c r="B149" s="11"/>
    </row>
    <row r="150" ht="15">
      <c r="B150" s="11"/>
    </row>
    <row r="151" ht="15">
      <c r="B151" s="11"/>
    </row>
    <row r="152" ht="15">
      <c r="B152" s="11"/>
    </row>
    <row r="153" ht="15">
      <c r="B153" s="11"/>
    </row>
    <row r="154" ht="15">
      <c r="B154" s="11"/>
    </row>
    <row r="155" ht="15">
      <c r="B155" s="11"/>
    </row>
    <row r="156" ht="15">
      <c r="B156" s="11"/>
    </row>
    <row r="157" ht="15">
      <c r="B157" s="11"/>
    </row>
    <row r="158" ht="15">
      <c r="B158" s="11"/>
    </row>
    <row r="159" ht="15">
      <c r="B159" s="11"/>
    </row>
    <row r="160" ht="15">
      <c r="B160" s="11"/>
    </row>
    <row r="161" ht="15">
      <c r="B161" s="11"/>
    </row>
    <row r="162" ht="15">
      <c r="B162" s="11"/>
    </row>
    <row r="163" ht="15">
      <c r="B163" s="11"/>
    </row>
    <row r="164" ht="15">
      <c r="B164" s="11"/>
    </row>
    <row r="165" ht="15">
      <c r="B165" s="11"/>
    </row>
    <row r="166" ht="15">
      <c r="B166" s="11"/>
    </row>
    <row r="167" ht="15">
      <c r="B167" s="11"/>
    </row>
    <row r="168" ht="15">
      <c r="B168" s="11"/>
    </row>
    <row r="169" ht="15">
      <c r="B169" s="11"/>
    </row>
    <row r="170" ht="15">
      <c r="B170" s="11"/>
    </row>
    <row r="171" ht="15">
      <c r="B171" s="11"/>
    </row>
    <row r="172" ht="15">
      <c r="B172" s="11"/>
    </row>
    <row r="173" ht="15">
      <c r="B173" s="11"/>
    </row>
    <row r="174" ht="15">
      <c r="B174" s="11"/>
    </row>
    <row r="175" ht="15">
      <c r="B175" s="11"/>
    </row>
    <row r="176" ht="15">
      <c r="B176" s="11"/>
    </row>
    <row r="177" ht="15">
      <c r="B177" s="11"/>
    </row>
    <row r="178" ht="15">
      <c r="B178" s="11"/>
    </row>
    <row r="179" ht="15">
      <c r="B179" s="11"/>
    </row>
    <row r="180" ht="15">
      <c r="B180" s="11"/>
    </row>
    <row r="181" ht="15">
      <c r="B181" s="11"/>
    </row>
    <row r="182" ht="15">
      <c r="B182" s="11"/>
    </row>
    <row r="183" ht="15">
      <c r="B183" s="11"/>
    </row>
    <row r="184" ht="15">
      <c r="B184" s="11"/>
    </row>
    <row r="185" ht="15">
      <c r="B185" s="11"/>
    </row>
    <row r="186" ht="15">
      <c r="B186" s="11"/>
    </row>
    <row r="187" ht="15">
      <c r="B187" s="11"/>
    </row>
    <row r="188" ht="15">
      <c r="B188" s="11"/>
    </row>
    <row r="189" ht="15">
      <c r="B189" s="11"/>
    </row>
    <row r="190" ht="15">
      <c r="B190" s="11"/>
    </row>
    <row r="191" ht="15">
      <c r="B191" s="11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ht="15">
      <c r="B198" s="11"/>
    </row>
    <row r="199" ht="15">
      <c r="B199" s="11"/>
    </row>
    <row r="200" ht="15">
      <c r="B200" s="11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0"/>
    </row>
    <row r="224" ht="15">
      <c r="B224" s="10"/>
    </row>
    <row r="225" ht="15">
      <c r="B225" s="10"/>
    </row>
    <row r="226" ht="15">
      <c r="B226" s="10"/>
    </row>
    <row r="227" ht="15">
      <c r="B227" s="10"/>
    </row>
    <row r="228" ht="15">
      <c r="B228" s="10"/>
    </row>
    <row r="229" ht="15">
      <c r="B229" s="10"/>
    </row>
    <row r="230" ht="15">
      <c r="B230" s="10"/>
    </row>
    <row r="231" ht="15">
      <c r="B231" s="10"/>
    </row>
    <row r="232" ht="15">
      <c r="B232" s="10"/>
    </row>
    <row r="233" ht="15">
      <c r="B233" s="10"/>
    </row>
    <row r="234" ht="15">
      <c r="B234" s="10"/>
    </row>
    <row r="235" ht="15">
      <c r="B235" s="10"/>
    </row>
    <row r="236" ht="15">
      <c r="B236" s="10"/>
    </row>
    <row r="237" ht="15">
      <c r="B237" s="10"/>
    </row>
    <row r="238" ht="15">
      <c r="B238" s="10"/>
    </row>
    <row r="239" ht="15">
      <c r="B239" s="10"/>
    </row>
    <row r="240" ht="15">
      <c r="B240" s="10"/>
    </row>
    <row r="241" ht="15">
      <c r="B241" s="10"/>
    </row>
    <row r="242" ht="15">
      <c r="B242" s="10"/>
    </row>
    <row r="243" ht="15">
      <c r="B243" s="10"/>
    </row>
  </sheetData>
  <sheetProtection/>
  <mergeCells count="4">
    <mergeCell ref="B1:C1"/>
    <mergeCell ref="B2:C2"/>
    <mergeCell ref="B3:C3"/>
    <mergeCell ref="A5:C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34"/>
  <sheetViews>
    <sheetView workbookViewId="0" topLeftCell="A1">
      <selection activeCell="J14" sqref="J14"/>
    </sheetView>
  </sheetViews>
  <sheetFormatPr defaultColWidth="9.140625" defaultRowHeight="15"/>
  <cols>
    <col min="1" max="1" width="45.421875" style="148" customWidth="1"/>
    <col min="2" max="4" width="9.140625" style="149" customWidth="1"/>
    <col min="5" max="5" width="12.28125" style="149" customWidth="1"/>
    <col min="6" max="6" width="11.28125" style="149" customWidth="1"/>
    <col min="7" max="7" width="15.140625" style="158" customWidth="1"/>
    <col min="8" max="16384" width="9.140625" style="148" customWidth="1"/>
  </cols>
  <sheetData>
    <row r="1" spans="5:53" ht="15.75" customHeight="1">
      <c r="E1" s="190" t="s">
        <v>62</v>
      </c>
      <c r="F1" s="190"/>
      <c r="G1" s="19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5"/>
    </row>
    <row r="2" spans="5:53" ht="74.25" customHeight="1">
      <c r="E2" s="190" t="s">
        <v>188</v>
      </c>
      <c r="F2" s="190"/>
      <c r="G2" s="190"/>
      <c r="H2" s="150"/>
      <c r="I2" s="150"/>
      <c r="J2" s="150"/>
      <c r="M2" s="150"/>
      <c r="N2" s="150"/>
      <c r="O2" s="150"/>
      <c r="P2" s="150"/>
      <c r="Q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</row>
    <row r="3" spans="5:53" ht="15" customHeight="1">
      <c r="E3" s="190" t="s">
        <v>314</v>
      </c>
      <c r="F3" s="190"/>
      <c r="G3" s="190"/>
      <c r="H3" s="150"/>
      <c r="I3" s="150"/>
      <c r="J3" s="150"/>
      <c r="M3" s="150"/>
      <c r="N3" s="150"/>
      <c r="O3" s="150"/>
      <c r="P3" s="150"/>
      <c r="Q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</row>
    <row r="4" spans="1:53" ht="12.75">
      <c r="A4" s="155"/>
      <c r="B4" s="156"/>
      <c r="C4" s="156"/>
      <c r="D4" s="156"/>
      <c r="E4" s="156"/>
      <c r="F4" s="156"/>
      <c r="G4" s="157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</row>
    <row r="5" spans="1:20" ht="12.75">
      <c r="A5" s="187" t="s">
        <v>17</v>
      </c>
      <c r="B5" s="187"/>
      <c r="C5" s="187"/>
      <c r="D5" s="187"/>
      <c r="E5" s="187"/>
      <c r="F5" s="187"/>
      <c r="G5" s="187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</row>
    <row r="6" spans="1:20" ht="42.75" customHeight="1">
      <c r="A6" s="187" t="s">
        <v>231</v>
      </c>
      <c r="B6" s="187"/>
      <c r="C6" s="187"/>
      <c r="D6" s="187"/>
      <c r="E6" s="187"/>
      <c r="F6" s="187"/>
      <c r="G6" s="187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</row>
    <row r="7" spans="1:20" ht="12.75">
      <c r="A7" s="187"/>
      <c r="B7" s="187"/>
      <c r="C7" s="187"/>
      <c r="D7" s="187"/>
      <c r="E7" s="187"/>
      <c r="F7" s="187"/>
      <c r="G7" s="187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</row>
    <row r="8" spans="1:7" ht="12.75">
      <c r="A8" s="187"/>
      <c r="B8" s="187"/>
      <c r="C8" s="187"/>
      <c r="D8" s="187"/>
      <c r="E8" s="187"/>
      <c r="F8" s="187"/>
      <c r="G8" s="187"/>
    </row>
    <row r="9" spans="1:7" ht="13.5" thickBot="1">
      <c r="A9" s="191" t="s">
        <v>65</v>
      </c>
      <c r="B9" s="191"/>
      <c r="C9" s="191"/>
      <c r="D9" s="191"/>
      <c r="E9" s="191"/>
      <c r="F9" s="191"/>
      <c r="G9" s="191"/>
    </row>
    <row r="10" spans="1:7" ht="13.5" thickBot="1">
      <c r="A10" s="194" t="s">
        <v>18</v>
      </c>
      <c r="B10" s="197" t="s">
        <v>2</v>
      </c>
      <c r="C10" s="198"/>
      <c r="D10" s="198"/>
      <c r="E10" s="198"/>
      <c r="F10" s="199"/>
      <c r="G10" s="200" t="s">
        <v>5</v>
      </c>
    </row>
    <row r="11" spans="1:7" ht="12.75">
      <c r="A11" s="195"/>
      <c r="B11" s="194" t="s">
        <v>20</v>
      </c>
      <c r="C11" s="194" t="s">
        <v>21</v>
      </c>
      <c r="D11" s="194" t="s">
        <v>22</v>
      </c>
      <c r="E11" s="188" t="s">
        <v>23</v>
      </c>
      <c r="F11" s="192" t="s">
        <v>24</v>
      </c>
      <c r="G11" s="201"/>
    </row>
    <row r="12" spans="1:7" ht="13.5" thickBot="1">
      <c r="A12" s="196"/>
      <c r="B12" s="196"/>
      <c r="C12" s="196"/>
      <c r="D12" s="196"/>
      <c r="E12" s="189"/>
      <c r="F12" s="193"/>
      <c r="G12" s="202"/>
    </row>
    <row r="13" spans="1:7" ht="12.75">
      <c r="A13" s="151">
        <v>1</v>
      </c>
      <c r="B13" s="152">
        <v>2</v>
      </c>
      <c r="C13" s="152">
        <v>3</v>
      </c>
      <c r="D13" s="152">
        <v>4</v>
      </c>
      <c r="E13" s="152">
        <v>5</v>
      </c>
      <c r="F13" s="153">
        <v>6</v>
      </c>
      <c r="G13" s="154">
        <v>7</v>
      </c>
    </row>
    <row r="14" spans="1:7" ht="61.5" customHeight="1">
      <c r="A14" s="23" t="s">
        <v>61</v>
      </c>
      <c r="B14" s="25">
        <v>993</v>
      </c>
      <c r="C14" s="82"/>
      <c r="D14" s="82"/>
      <c r="E14" s="82"/>
      <c r="F14" s="82"/>
      <c r="G14" s="53"/>
    </row>
    <row r="15" spans="1:7" ht="19.5" customHeight="1">
      <c r="A15" s="88" t="s">
        <v>232</v>
      </c>
      <c r="B15" s="19">
        <v>993</v>
      </c>
      <c r="C15" s="74" t="s">
        <v>63</v>
      </c>
      <c r="D15" s="74" t="s">
        <v>69</v>
      </c>
      <c r="E15" s="60"/>
      <c r="F15" s="94"/>
      <c r="G15" s="95">
        <f>G16+G25</f>
        <v>1263214.1199999999</v>
      </c>
    </row>
    <row r="16" spans="1:7" ht="69.75" customHeight="1">
      <c r="A16" s="83" t="s">
        <v>96</v>
      </c>
      <c r="B16" s="73">
        <v>993</v>
      </c>
      <c r="C16" s="74" t="s">
        <v>63</v>
      </c>
      <c r="D16" s="74" t="s">
        <v>64</v>
      </c>
      <c r="E16" s="74"/>
      <c r="F16" s="75"/>
      <c r="G16" s="54">
        <f>G17</f>
        <v>1041689.5399999999</v>
      </c>
    </row>
    <row r="17" spans="1:7" ht="38.25">
      <c r="A17" s="111" t="s">
        <v>222</v>
      </c>
      <c r="B17" s="68" t="s">
        <v>115</v>
      </c>
      <c r="C17" s="112" t="s">
        <v>63</v>
      </c>
      <c r="D17" s="112" t="s">
        <v>64</v>
      </c>
      <c r="E17" s="112" t="s">
        <v>133</v>
      </c>
      <c r="F17" s="78"/>
      <c r="G17" s="56">
        <f>G18</f>
        <v>1041689.5399999999</v>
      </c>
    </row>
    <row r="18" spans="1:7" ht="25.5">
      <c r="A18" s="111" t="s">
        <v>223</v>
      </c>
      <c r="B18" s="68" t="s">
        <v>115</v>
      </c>
      <c r="C18" s="112" t="s">
        <v>63</v>
      </c>
      <c r="D18" s="112" t="s">
        <v>64</v>
      </c>
      <c r="E18" s="112" t="s">
        <v>123</v>
      </c>
      <c r="F18" s="78"/>
      <c r="G18" s="56">
        <f>G19+G21+G23</f>
        <v>1041689.5399999999</v>
      </c>
    </row>
    <row r="19" spans="1:7" ht="63.75">
      <c r="A19" s="111" t="s">
        <v>122</v>
      </c>
      <c r="B19" s="68" t="s">
        <v>115</v>
      </c>
      <c r="C19" s="112" t="s">
        <v>63</v>
      </c>
      <c r="D19" s="112" t="s">
        <v>64</v>
      </c>
      <c r="E19" s="112" t="s">
        <v>123</v>
      </c>
      <c r="F19" s="112" t="s">
        <v>124</v>
      </c>
      <c r="G19" s="56">
        <f>G20</f>
        <v>954099.96</v>
      </c>
    </row>
    <row r="20" spans="1:7" ht="25.5">
      <c r="A20" s="111" t="s">
        <v>120</v>
      </c>
      <c r="B20" s="68" t="s">
        <v>115</v>
      </c>
      <c r="C20" s="112" t="s">
        <v>63</v>
      </c>
      <c r="D20" s="112" t="s">
        <v>64</v>
      </c>
      <c r="E20" s="112" t="s">
        <v>123</v>
      </c>
      <c r="F20" s="112" t="s">
        <v>121</v>
      </c>
      <c r="G20" s="56">
        <v>954099.96</v>
      </c>
    </row>
    <row r="21" spans="1:7" ht="25.5">
      <c r="A21" s="84" t="s">
        <v>136</v>
      </c>
      <c r="B21" s="68" t="s">
        <v>115</v>
      </c>
      <c r="C21" s="112" t="s">
        <v>63</v>
      </c>
      <c r="D21" s="112" t="s">
        <v>64</v>
      </c>
      <c r="E21" s="112" t="s">
        <v>123</v>
      </c>
      <c r="F21" s="112" t="s">
        <v>126</v>
      </c>
      <c r="G21" s="56">
        <f>G22</f>
        <v>86624.75</v>
      </c>
    </row>
    <row r="22" spans="1:7" ht="38.25">
      <c r="A22" s="84" t="s">
        <v>127</v>
      </c>
      <c r="B22" s="68" t="s">
        <v>115</v>
      </c>
      <c r="C22" s="112" t="s">
        <v>63</v>
      </c>
      <c r="D22" s="112" t="s">
        <v>64</v>
      </c>
      <c r="E22" s="112" t="s">
        <v>123</v>
      </c>
      <c r="F22" s="112" t="s">
        <v>128</v>
      </c>
      <c r="G22" s="56">
        <v>86624.75</v>
      </c>
    </row>
    <row r="23" spans="1:7" ht="18.75" customHeight="1">
      <c r="A23" s="111" t="s">
        <v>129</v>
      </c>
      <c r="B23" s="68" t="s">
        <v>115</v>
      </c>
      <c r="C23" s="112" t="s">
        <v>63</v>
      </c>
      <c r="D23" s="112" t="s">
        <v>64</v>
      </c>
      <c r="E23" s="112" t="s">
        <v>123</v>
      </c>
      <c r="F23" s="112" t="s">
        <v>130</v>
      </c>
      <c r="G23" s="93">
        <f>G24</f>
        <v>964.83</v>
      </c>
    </row>
    <row r="24" spans="1:7" ht="18.75" customHeight="1">
      <c r="A24" s="111" t="s">
        <v>131</v>
      </c>
      <c r="B24" s="68" t="s">
        <v>115</v>
      </c>
      <c r="C24" s="112" t="s">
        <v>63</v>
      </c>
      <c r="D24" s="112" t="s">
        <v>64</v>
      </c>
      <c r="E24" s="112" t="s">
        <v>123</v>
      </c>
      <c r="F24" s="112" t="s">
        <v>132</v>
      </c>
      <c r="G24" s="93">
        <v>964.83</v>
      </c>
    </row>
    <row r="25" spans="1:7" ht="18.75" customHeight="1">
      <c r="A25" s="113" t="s">
        <v>88</v>
      </c>
      <c r="B25" s="67" t="s">
        <v>115</v>
      </c>
      <c r="C25" s="114" t="s">
        <v>63</v>
      </c>
      <c r="D25" s="114" t="s">
        <v>87</v>
      </c>
      <c r="E25" s="114"/>
      <c r="F25" s="114"/>
      <c r="G25" s="115">
        <f>G32+G26</f>
        <v>221524.58</v>
      </c>
    </row>
    <row r="26" spans="1:7" ht="25.5">
      <c r="A26" s="111" t="s">
        <v>233</v>
      </c>
      <c r="B26" s="68" t="s">
        <v>115</v>
      </c>
      <c r="C26" s="112" t="s">
        <v>63</v>
      </c>
      <c r="D26" s="112" t="s">
        <v>87</v>
      </c>
      <c r="E26" s="112" t="s">
        <v>237</v>
      </c>
      <c r="F26" s="114"/>
      <c r="G26" s="93">
        <f>G27</f>
        <v>8744</v>
      </c>
    </row>
    <row r="27" spans="1:7" ht="51">
      <c r="A27" s="111" t="s">
        <v>234</v>
      </c>
      <c r="B27" s="68" t="s">
        <v>115</v>
      </c>
      <c r="C27" s="112" t="s">
        <v>63</v>
      </c>
      <c r="D27" s="112" t="s">
        <v>87</v>
      </c>
      <c r="E27" s="112" t="s">
        <v>238</v>
      </c>
      <c r="F27" s="114"/>
      <c r="G27" s="93">
        <f>G28</f>
        <v>8744</v>
      </c>
    </row>
    <row r="28" spans="1:7" ht="51">
      <c r="A28" s="111" t="s">
        <v>235</v>
      </c>
      <c r="B28" s="68" t="s">
        <v>115</v>
      </c>
      <c r="C28" s="112" t="s">
        <v>63</v>
      </c>
      <c r="D28" s="112" t="s">
        <v>87</v>
      </c>
      <c r="E28" s="112" t="s">
        <v>239</v>
      </c>
      <c r="F28" s="114"/>
      <c r="G28" s="93">
        <f>G29</f>
        <v>8744</v>
      </c>
    </row>
    <row r="29" spans="1:7" ht="63.75">
      <c r="A29" s="111" t="s">
        <v>236</v>
      </c>
      <c r="B29" s="68" t="s">
        <v>115</v>
      </c>
      <c r="C29" s="112" t="s">
        <v>63</v>
      </c>
      <c r="D29" s="112" t="s">
        <v>87</v>
      </c>
      <c r="E29" s="112" t="s">
        <v>240</v>
      </c>
      <c r="F29" s="114"/>
      <c r="G29" s="93">
        <f>G30</f>
        <v>8744</v>
      </c>
    </row>
    <row r="30" spans="1:7" ht="25.5">
      <c r="A30" s="84" t="s">
        <v>136</v>
      </c>
      <c r="B30" s="68" t="s">
        <v>115</v>
      </c>
      <c r="C30" s="112" t="s">
        <v>63</v>
      </c>
      <c r="D30" s="112" t="s">
        <v>87</v>
      </c>
      <c r="E30" s="112" t="s">
        <v>240</v>
      </c>
      <c r="F30" s="68" t="s">
        <v>126</v>
      </c>
      <c r="G30" s="93">
        <f>G31</f>
        <v>8744</v>
      </c>
    </row>
    <row r="31" spans="1:7" ht="38.25">
      <c r="A31" s="84" t="s">
        <v>127</v>
      </c>
      <c r="B31" s="68" t="s">
        <v>115</v>
      </c>
      <c r="C31" s="112" t="s">
        <v>63</v>
      </c>
      <c r="D31" s="112" t="s">
        <v>87</v>
      </c>
      <c r="E31" s="112" t="s">
        <v>240</v>
      </c>
      <c r="F31" s="68" t="s">
        <v>128</v>
      </c>
      <c r="G31" s="93">
        <v>8744</v>
      </c>
    </row>
    <row r="32" spans="1:7" ht="38.25">
      <c r="A32" s="111" t="s">
        <v>222</v>
      </c>
      <c r="B32" s="68" t="s">
        <v>115</v>
      </c>
      <c r="C32" s="112" t="s">
        <v>63</v>
      </c>
      <c r="D32" s="112" t="s">
        <v>87</v>
      </c>
      <c r="E32" s="112" t="s">
        <v>133</v>
      </c>
      <c r="F32" s="112"/>
      <c r="G32" s="93">
        <f>G33+G36</f>
        <v>212780.58</v>
      </c>
    </row>
    <row r="33" spans="1:7" ht="25.5">
      <c r="A33" s="111" t="s">
        <v>116</v>
      </c>
      <c r="B33" s="68" t="s">
        <v>115</v>
      </c>
      <c r="C33" s="112" t="s">
        <v>63</v>
      </c>
      <c r="D33" s="112" t="s">
        <v>87</v>
      </c>
      <c r="E33" s="112" t="s">
        <v>137</v>
      </c>
      <c r="F33" s="112"/>
      <c r="G33" s="93">
        <f>G34</f>
        <v>209421.08</v>
      </c>
    </row>
    <row r="34" spans="1:7" ht="63.75">
      <c r="A34" s="111" t="s">
        <v>122</v>
      </c>
      <c r="B34" s="68" t="s">
        <v>115</v>
      </c>
      <c r="C34" s="112" t="s">
        <v>63</v>
      </c>
      <c r="D34" s="112" t="s">
        <v>87</v>
      </c>
      <c r="E34" s="112" t="s">
        <v>137</v>
      </c>
      <c r="F34" s="112" t="s">
        <v>124</v>
      </c>
      <c r="G34" s="93">
        <f>G35</f>
        <v>209421.08</v>
      </c>
    </row>
    <row r="35" spans="1:7" ht="25.5">
      <c r="A35" s="111" t="s">
        <v>120</v>
      </c>
      <c r="B35" s="68" t="s">
        <v>115</v>
      </c>
      <c r="C35" s="112" t="s">
        <v>63</v>
      </c>
      <c r="D35" s="112" t="s">
        <v>87</v>
      </c>
      <c r="E35" s="112" t="s">
        <v>137</v>
      </c>
      <c r="F35" s="112" t="s">
        <v>121</v>
      </c>
      <c r="G35" s="56">
        <v>209421.08</v>
      </c>
    </row>
    <row r="36" spans="1:7" ht="27.75" customHeight="1">
      <c r="A36" s="84" t="s">
        <v>138</v>
      </c>
      <c r="B36" s="68" t="s">
        <v>115</v>
      </c>
      <c r="C36" s="68" t="s">
        <v>63</v>
      </c>
      <c r="D36" s="68" t="s">
        <v>87</v>
      </c>
      <c r="E36" s="68" t="s">
        <v>139</v>
      </c>
      <c r="F36" s="68"/>
      <c r="G36" s="56">
        <f>G37</f>
        <v>3359.5</v>
      </c>
    </row>
    <row r="37" spans="1:7" ht="12.75">
      <c r="A37" s="111" t="s">
        <v>129</v>
      </c>
      <c r="B37" s="68" t="s">
        <v>115</v>
      </c>
      <c r="C37" s="68" t="s">
        <v>63</v>
      </c>
      <c r="D37" s="68" t="s">
        <v>87</v>
      </c>
      <c r="E37" s="68" t="s">
        <v>139</v>
      </c>
      <c r="F37" s="68" t="s">
        <v>130</v>
      </c>
      <c r="G37" s="56">
        <f>G38</f>
        <v>3359.5</v>
      </c>
    </row>
    <row r="38" spans="1:7" ht="12.75">
      <c r="A38" s="111" t="s">
        <v>131</v>
      </c>
      <c r="B38" s="68" t="s">
        <v>115</v>
      </c>
      <c r="C38" s="68" t="s">
        <v>63</v>
      </c>
      <c r="D38" s="68" t="s">
        <v>87</v>
      </c>
      <c r="E38" s="68" t="s">
        <v>139</v>
      </c>
      <c r="F38" s="68" t="s">
        <v>132</v>
      </c>
      <c r="G38" s="56">
        <v>3359.5</v>
      </c>
    </row>
    <row r="39" spans="1:7" ht="12.75">
      <c r="A39" s="72" t="s">
        <v>73</v>
      </c>
      <c r="B39" s="73">
        <v>993</v>
      </c>
      <c r="C39" s="74" t="s">
        <v>67</v>
      </c>
      <c r="D39" s="74" t="s">
        <v>69</v>
      </c>
      <c r="E39" s="74"/>
      <c r="F39" s="75"/>
      <c r="G39" s="54">
        <f>G40</f>
        <v>91590</v>
      </c>
    </row>
    <row r="40" spans="1:7" ht="12.75">
      <c r="A40" s="76" t="s">
        <v>74</v>
      </c>
      <c r="B40" s="57">
        <v>993</v>
      </c>
      <c r="C40" s="77" t="s">
        <v>67</v>
      </c>
      <c r="D40" s="77" t="s">
        <v>68</v>
      </c>
      <c r="E40" s="77"/>
      <c r="F40" s="78"/>
      <c r="G40" s="56">
        <f>G41</f>
        <v>91590</v>
      </c>
    </row>
    <row r="41" spans="1:7" ht="76.5">
      <c r="A41" s="111" t="s">
        <v>224</v>
      </c>
      <c r="B41" s="68" t="s">
        <v>115</v>
      </c>
      <c r="C41" s="112" t="s">
        <v>67</v>
      </c>
      <c r="D41" s="112" t="s">
        <v>68</v>
      </c>
      <c r="E41" s="112" t="s">
        <v>142</v>
      </c>
      <c r="F41" s="78"/>
      <c r="G41" s="56">
        <f>G42</f>
        <v>91590</v>
      </c>
    </row>
    <row r="42" spans="1:7" ht="51">
      <c r="A42" s="111" t="s">
        <v>141</v>
      </c>
      <c r="B42" s="68" t="s">
        <v>115</v>
      </c>
      <c r="C42" s="112" t="s">
        <v>67</v>
      </c>
      <c r="D42" s="112" t="s">
        <v>68</v>
      </c>
      <c r="E42" s="112" t="s">
        <v>140</v>
      </c>
      <c r="F42" s="78"/>
      <c r="G42" s="56">
        <f>G43+G45</f>
        <v>91590</v>
      </c>
    </row>
    <row r="43" spans="1:7" ht="63.75">
      <c r="A43" s="111" t="s">
        <v>122</v>
      </c>
      <c r="B43" s="68" t="s">
        <v>115</v>
      </c>
      <c r="C43" s="112" t="s">
        <v>67</v>
      </c>
      <c r="D43" s="112" t="s">
        <v>68</v>
      </c>
      <c r="E43" s="112" t="s">
        <v>140</v>
      </c>
      <c r="F43" s="112" t="s">
        <v>124</v>
      </c>
      <c r="G43" s="56">
        <f>G44</f>
        <v>90640</v>
      </c>
    </row>
    <row r="44" spans="1:7" ht="25.5">
      <c r="A44" s="111" t="s">
        <v>120</v>
      </c>
      <c r="B44" s="68" t="s">
        <v>115</v>
      </c>
      <c r="C44" s="112" t="s">
        <v>67</v>
      </c>
      <c r="D44" s="112" t="s">
        <v>68</v>
      </c>
      <c r="E44" s="112" t="s">
        <v>140</v>
      </c>
      <c r="F44" s="112" t="s">
        <v>121</v>
      </c>
      <c r="G44" s="56">
        <v>90640</v>
      </c>
    </row>
    <row r="45" spans="1:7" ht="25.5">
      <c r="A45" s="84" t="s">
        <v>136</v>
      </c>
      <c r="B45" s="68" t="s">
        <v>115</v>
      </c>
      <c r="C45" s="112" t="s">
        <v>67</v>
      </c>
      <c r="D45" s="112" t="s">
        <v>68</v>
      </c>
      <c r="E45" s="112" t="s">
        <v>140</v>
      </c>
      <c r="F45" s="112" t="s">
        <v>126</v>
      </c>
      <c r="G45" s="56">
        <f>G46</f>
        <v>950</v>
      </c>
    </row>
    <row r="46" spans="1:7" ht="38.25">
      <c r="A46" s="84" t="s">
        <v>127</v>
      </c>
      <c r="B46" s="68" t="s">
        <v>115</v>
      </c>
      <c r="C46" s="112" t="s">
        <v>67</v>
      </c>
      <c r="D46" s="112" t="s">
        <v>68</v>
      </c>
      <c r="E46" s="112" t="s">
        <v>140</v>
      </c>
      <c r="F46" s="112" t="s">
        <v>128</v>
      </c>
      <c r="G46" s="56">
        <v>950</v>
      </c>
    </row>
    <row r="47" spans="1:7" ht="25.5">
      <c r="A47" s="116" t="s">
        <v>143</v>
      </c>
      <c r="B47" s="67" t="s">
        <v>115</v>
      </c>
      <c r="C47" s="114" t="s">
        <v>68</v>
      </c>
      <c r="D47" s="114"/>
      <c r="E47" s="114"/>
      <c r="F47" s="114"/>
      <c r="G47" s="54">
        <f aca="true" t="shared" si="0" ref="G47:G53">G48</f>
        <v>58955</v>
      </c>
    </row>
    <row r="48" spans="1:7" ht="12.75">
      <c r="A48" s="116" t="s">
        <v>144</v>
      </c>
      <c r="B48" s="67" t="s">
        <v>115</v>
      </c>
      <c r="C48" s="114" t="s">
        <v>68</v>
      </c>
      <c r="D48" s="114" t="s">
        <v>145</v>
      </c>
      <c r="E48" s="114"/>
      <c r="F48" s="114"/>
      <c r="G48" s="54">
        <f t="shared" si="0"/>
        <v>58955</v>
      </c>
    </row>
    <row r="49" spans="1:7" ht="38.25">
      <c r="A49" s="84" t="s">
        <v>225</v>
      </c>
      <c r="B49" s="68" t="s">
        <v>115</v>
      </c>
      <c r="C49" s="112" t="s">
        <v>68</v>
      </c>
      <c r="D49" s="112" t="s">
        <v>145</v>
      </c>
      <c r="E49" s="112" t="s">
        <v>176</v>
      </c>
      <c r="F49" s="114"/>
      <c r="G49" s="56">
        <f t="shared" si="0"/>
        <v>58955</v>
      </c>
    </row>
    <row r="50" spans="1:7" ht="102">
      <c r="A50" s="84" t="s">
        <v>226</v>
      </c>
      <c r="B50" s="68" t="s">
        <v>115</v>
      </c>
      <c r="C50" s="112" t="s">
        <v>68</v>
      </c>
      <c r="D50" s="112" t="s">
        <v>145</v>
      </c>
      <c r="E50" s="112" t="s">
        <v>146</v>
      </c>
      <c r="F50" s="114"/>
      <c r="G50" s="56">
        <f t="shared" si="0"/>
        <v>58955</v>
      </c>
    </row>
    <row r="51" spans="1:7" ht="89.25">
      <c r="A51" s="84" t="s">
        <v>227</v>
      </c>
      <c r="B51" s="68" t="s">
        <v>115</v>
      </c>
      <c r="C51" s="112" t="s">
        <v>68</v>
      </c>
      <c r="D51" s="112" t="s">
        <v>145</v>
      </c>
      <c r="E51" s="112" t="s">
        <v>229</v>
      </c>
      <c r="F51" s="114"/>
      <c r="G51" s="56">
        <f t="shared" si="0"/>
        <v>58955</v>
      </c>
    </row>
    <row r="52" spans="1:7" ht="25.5">
      <c r="A52" s="84" t="s">
        <v>228</v>
      </c>
      <c r="B52" s="68" t="s">
        <v>115</v>
      </c>
      <c r="C52" s="112" t="s">
        <v>68</v>
      </c>
      <c r="D52" s="112" t="s">
        <v>145</v>
      </c>
      <c r="E52" s="112" t="s">
        <v>230</v>
      </c>
      <c r="F52" s="114"/>
      <c r="G52" s="56">
        <f t="shared" si="0"/>
        <v>58955</v>
      </c>
    </row>
    <row r="53" spans="1:7" ht="25.5">
      <c r="A53" s="84" t="s">
        <v>136</v>
      </c>
      <c r="B53" s="68" t="s">
        <v>115</v>
      </c>
      <c r="C53" s="112" t="s">
        <v>68</v>
      </c>
      <c r="D53" s="112" t="s">
        <v>145</v>
      </c>
      <c r="E53" s="112" t="s">
        <v>230</v>
      </c>
      <c r="F53" s="112" t="s">
        <v>126</v>
      </c>
      <c r="G53" s="56">
        <f t="shared" si="0"/>
        <v>58955</v>
      </c>
    </row>
    <row r="54" spans="1:7" ht="38.25">
      <c r="A54" s="84" t="s">
        <v>127</v>
      </c>
      <c r="B54" s="68" t="s">
        <v>115</v>
      </c>
      <c r="C54" s="112" t="s">
        <v>68</v>
      </c>
      <c r="D54" s="112" t="s">
        <v>145</v>
      </c>
      <c r="E54" s="112" t="s">
        <v>230</v>
      </c>
      <c r="F54" s="112" t="s">
        <v>128</v>
      </c>
      <c r="G54" s="56">
        <v>58955</v>
      </c>
    </row>
    <row r="55" spans="1:7" ht="12.75">
      <c r="A55" s="72" t="s">
        <v>26</v>
      </c>
      <c r="B55" s="73">
        <v>993</v>
      </c>
      <c r="C55" s="74" t="s">
        <v>64</v>
      </c>
      <c r="D55" s="74"/>
      <c r="E55" s="74"/>
      <c r="F55" s="75"/>
      <c r="G55" s="54">
        <f>G63+G73+G56</f>
        <v>1337720.31</v>
      </c>
    </row>
    <row r="56" spans="1:7" ht="12.75">
      <c r="A56" s="132" t="s">
        <v>183</v>
      </c>
      <c r="B56" s="67" t="s">
        <v>115</v>
      </c>
      <c r="C56" s="133" t="s">
        <v>64</v>
      </c>
      <c r="D56" s="133" t="s">
        <v>249</v>
      </c>
      <c r="E56" s="133"/>
      <c r="F56" s="133"/>
      <c r="G56" s="54">
        <f aca="true" t="shared" si="1" ref="G56:G61">G57</f>
        <v>74472.4</v>
      </c>
    </row>
    <row r="57" spans="1:7" ht="38.25">
      <c r="A57" s="84" t="s">
        <v>241</v>
      </c>
      <c r="B57" s="68" t="s">
        <v>115</v>
      </c>
      <c r="C57" s="68" t="s">
        <v>64</v>
      </c>
      <c r="D57" s="68" t="s">
        <v>249</v>
      </c>
      <c r="E57" s="112" t="s">
        <v>245</v>
      </c>
      <c r="F57" s="68"/>
      <c r="G57" s="56">
        <f t="shared" si="1"/>
        <v>74472.4</v>
      </c>
    </row>
    <row r="58" spans="1:7" ht="76.5">
      <c r="A58" s="84" t="s">
        <v>242</v>
      </c>
      <c r="B58" s="68" t="s">
        <v>115</v>
      </c>
      <c r="C58" s="68" t="s">
        <v>64</v>
      </c>
      <c r="D58" s="68" t="s">
        <v>249</v>
      </c>
      <c r="E58" s="112" t="s">
        <v>246</v>
      </c>
      <c r="F58" s="68"/>
      <c r="G58" s="56">
        <f t="shared" si="1"/>
        <v>74472.4</v>
      </c>
    </row>
    <row r="59" spans="1:7" ht="25.5">
      <c r="A59" s="84" t="s">
        <v>243</v>
      </c>
      <c r="B59" s="68" t="s">
        <v>115</v>
      </c>
      <c r="C59" s="119" t="s">
        <v>64</v>
      </c>
      <c r="D59" s="119" t="s">
        <v>249</v>
      </c>
      <c r="E59" s="112" t="s">
        <v>247</v>
      </c>
      <c r="F59" s="119"/>
      <c r="G59" s="56">
        <f t="shared" si="1"/>
        <v>74472.4</v>
      </c>
    </row>
    <row r="60" spans="1:7" ht="12.75">
      <c r="A60" s="84" t="s">
        <v>244</v>
      </c>
      <c r="B60" s="68" t="s">
        <v>115</v>
      </c>
      <c r="C60" s="119" t="s">
        <v>64</v>
      </c>
      <c r="D60" s="119" t="s">
        <v>249</v>
      </c>
      <c r="E60" s="112" t="s">
        <v>248</v>
      </c>
      <c r="F60" s="119"/>
      <c r="G60" s="56">
        <f t="shared" si="1"/>
        <v>74472.4</v>
      </c>
    </row>
    <row r="61" spans="1:7" ht="25.5">
      <c r="A61" s="84" t="s">
        <v>136</v>
      </c>
      <c r="B61" s="68" t="s">
        <v>115</v>
      </c>
      <c r="C61" s="119" t="s">
        <v>64</v>
      </c>
      <c r="D61" s="119" t="s">
        <v>249</v>
      </c>
      <c r="E61" s="112" t="s">
        <v>248</v>
      </c>
      <c r="F61" s="119" t="s">
        <v>126</v>
      </c>
      <c r="G61" s="56">
        <f t="shared" si="1"/>
        <v>74472.4</v>
      </c>
    </row>
    <row r="62" spans="1:7" ht="38.25">
      <c r="A62" s="84" t="s">
        <v>127</v>
      </c>
      <c r="B62" s="68" t="s">
        <v>115</v>
      </c>
      <c r="C62" s="119" t="s">
        <v>64</v>
      </c>
      <c r="D62" s="119" t="s">
        <v>249</v>
      </c>
      <c r="E62" s="112" t="s">
        <v>248</v>
      </c>
      <c r="F62" s="119" t="s">
        <v>128</v>
      </c>
      <c r="G62" s="54">
        <v>74472.4</v>
      </c>
    </row>
    <row r="63" spans="1:7" ht="12.75">
      <c r="A63" s="72" t="s">
        <v>83</v>
      </c>
      <c r="B63" s="57">
        <v>993</v>
      </c>
      <c r="C63" s="74" t="s">
        <v>64</v>
      </c>
      <c r="D63" s="74" t="s">
        <v>72</v>
      </c>
      <c r="E63" s="74"/>
      <c r="F63" s="75"/>
      <c r="G63" s="54">
        <f>G64</f>
        <v>1028734.15</v>
      </c>
    </row>
    <row r="64" spans="1:7" ht="26.25">
      <c r="A64" s="84" t="s">
        <v>307</v>
      </c>
      <c r="B64" s="177" t="s">
        <v>115</v>
      </c>
      <c r="C64" s="119" t="s">
        <v>64</v>
      </c>
      <c r="D64" s="119" t="s">
        <v>72</v>
      </c>
      <c r="E64" s="119" t="s">
        <v>308</v>
      </c>
      <c r="F64" s="119"/>
      <c r="G64" s="56">
        <f>G65</f>
        <v>1028734.15</v>
      </c>
    </row>
    <row r="65" spans="1:7" ht="39">
      <c r="A65" s="84" t="s">
        <v>309</v>
      </c>
      <c r="B65" s="177" t="s">
        <v>115</v>
      </c>
      <c r="C65" s="119" t="s">
        <v>64</v>
      </c>
      <c r="D65" s="119" t="s">
        <v>72</v>
      </c>
      <c r="E65" s="119" t="s">
        <v>147</v>
      </c>
      <c r="F65" s="119"/>
      <c r="G65" s="56">
        <f>G66</f>
        <v>1028734.15</v>
      </c>
    </row>
    <row r="66" spans="1:7" ht="39">
      <c r="A66" s="178" t="s">
        <v>250</v>
      </c>
      <c r="B66" s="177" t="s">
        <v>115</v>
      </c>
      <c r="C66" s="119" t="s">
        <v>64</v>
      </c>
      <c r="D66" s="119" t="s">
        <v>72</v>
      </c>
      <c r="E66" s="119" t="s">
        <v>310</v>
      </c>
      <c r="F66" s="119"/>
      <c r="G66" s="56">
        <f>G70+G67</f>
        <v>1028734.15</v>
      </c>
    </row>
    <row r="67" spans="1:7" ht="51">
      <c r="A67" s="120" t="s">
        <v>148</v>
      </c>
      <c r="B67" s="68" t="s">
        <v>115</v>
      </c>
      <c r="C67" s="119" t="s">
        <v>64</v>
      </c>
      <c r="D67" s="119" t="s">
        <v>72</v>
      </c>
      <c r="E67" s="119" t="s">
        <v>305</v>
      </c>
      <c r="F67" s="119"/>
      <c r="G67" s="56">
        <f>G68</f>
        <v>240864.15</v>
      </c>
    </row>
    <row r="68" spans="1:7" ht="25.5">
      <c r="A68" s="84" t="s">
        <v>136</v>
      </c>
      <c r="B68" s="68" t="s">
        <v>115</v>
      </c>
      <c r="C68" s="119" t="s">
        <v>64</v>
      </c>
      <c r="D68" s="119" t="s">
        <v>72</v>
      </c>
      <c r="E68" s="119" t="s">
        <v>305</v>
      </c>
      <c r="F68" s="119" t="s">
        <v>126</v>
      </c>
      <c r="G68" s="56">
        <f>G69</f>
        <v>240864.15</v>
      </c>
    </row>
    <row r="69" spans="1:7" ht="38.25">
      <c r="A69" s="84" t="s">
        <v>127</v>
      </c>
      <c r="B69" s="68" t="s">
        <v>115</v>
      </c>
      <c r="C69" s="119" t="s">
        <v>64</v>
      </c>
      <c r="D69" s="119" t="s">
        <v>72</v>
      </c>
      <c r="E69" s="119" t="s">
        <v>305</v>
      </c>
      <c r="F69" s="119" t="s">
        <v>128</v>
      </c>
      <c r="G69" s="56">
        <v>240864.15</v>
      </c>
    </row>
    <row r="70" spans="1:7" ht="51.75">
      <c r="A70" s="120" t="s">
        <v>311</v>
      </c>
      <c r="B70" s="177" t="s">
        <v>115</v>
      </c>
      <c r="C70" s="119" t="s">
        <v>64</v>
      </c>
      <c r="D70" s="119" t="s">
        <v>72</v>
      </c>
      <c r="E70" s="119" t="s">
        <v>306</v>
      </c>
      <c r="F70" s="119"/>
      <c r="G70" s="56">
        <f>G71</f>
        <v>787870</v>
      </c>
    </row>
    <row r="71" spans="1:7" ht="26.25">
      <c r="A71" s="111" t="s">
        <v>125</v>
      </c>
      <c r="B71" s="177" t="s">
        <v>115</v>
      </c>
      <c r="C71" s="119" t="s">
        <v>64</v>
      </c>
      <c r="D71" s="119" t="s">
        <v>72</v>
      </c>
      <c r="E71" s="119" t="s">
        <v>306</v>
      </c>
      <c r="F71" s="119" t="s">
        <v>126</v>
      </c>
      <c r="G71" s="56">
        <f>G72</f>
        <v>787870</v>
      </c>
    </row>
    <row r="72" spans="1:7" ht="38.25" customHeight="1">
      <c r="A72" s="120" t="s">
        <v>127</v>
      </c>
      <c r="B72" s="177" t="s">
        <v>115</v>
      </c>
      <c r="C72" s="119" t="s">
        <v>64</v>
      </c>
      <c r="D72" s="119" t="s">
        <v>72</v>
      </c>
      <c r="E72" s="119" t="s">
        <v>306</v>
      </c>
      <c r="F72" s="119" t="s">
        <v>128</v>
      </c>
      <c r="G72" s="56">
        <v>787870</v>
      </c>
    </row>
    <row r="73" spans="1:7" ht="30" customHeight="1">
      <c r="A73" s="84" t="s">
        <v>27</v>
      </c>
      <c r="B73" s="73">
        <v>993</v>
      </c>
      <c r="C73" s="74" t="s">
        <v>64</v>
      </c>
      <c r="D73" s="74" t="s">
        <v>66</v>
      </c>
      <c r="E73" s="85"/>
      <c r="F73" s="75"/>
      <c r="G73" s="54">
        <f>G74+G82</f>
        <v>234513.76</v>
      </c>
    </row>
    <row r="74" spans="1:7" ht="51">
      <c r="A74" s="84" t="s">
        <v>234</v>
      </c>
      <c r="B74" s="68" t="s">
        <v>115</v>
      </c>
      <c r="C74" s="112" t="s">
        <v>64</v>
      </c>
      <c r="D74" s="112" t="s">
        <v>66</v>
      </c>
      <c r="E74" s="112" t="s">
        <v>238</v>
      </c>
      <c r="F74" s="112"/>
      <c r="G74" s="56">
        <f>G75</f>
        <v>136513.76</v>
      </c>
    </row>
    <row r="75" spans="1:7" ht="50.25" customHeight="1">
      <c r="A75" s="84" t="s">
        <v>235</v>
      </c>
      <c r="B75" s="68" t="s">
        <v>115</v>
      </c>
      <c r="C75" s="112" t="s">
        <v>64</v>
      </c>
      <c r="D75" s="112" t="s">
        <v>66</v>
      </c>
      <c r="E75" s="112" t="s">
        <v>239</v>
      </c>
      <c r="F75" s="112"/>
      <c r="G75" s="56">
        <f>G79+G76</f>
        <v>136513.76</v>
      </c>
    </row>
    <row r="76" spans="1:7" ht="41.25" customHeight="1" hidden="1">
      <c r="A76" s="84" t="s">
        <v>134</v>
      </c>
      <c r="B76" s="68" t="s">
        <v>115</v>
      </c>
      <c r="C76" s="112" t="s">
        <v>64</v>
      </c>
      <c r="D76" s="112" t="s">
        <v>66</v>
      </c>
      <c r="E76" s="112" t="s">
        <v>135</v>
      </c>
      <c r="F76" s="112"/>
      <c r="G76" s="56">
        <f>G77</f>
        <v>0</v>
      </c>
    </row>
    <row r="77" spans="1:7" ht="25.5" hidden="1">
      <c r="A77" s="84" t="s">
        <v>125</v>
      </c>
      <c r="B77" s="68" t="s">
        <v>115</v>
      </c>
      <c r="C77" s="112" t="s">
        <v>64</v>
      </c>
      <c r="D77" s="112" t="s">
        <v>66</v>
      </c>
      <c r="E77" s="112" t="s">
        <v>135</v>
      </c>
      <c r="F77" s="112" t="s">
        <v>126</v>
      </c>
      <c r="G77" s="56">
        <f>G78</f>
        <v>0</v>
      </c>
    </row>
    <row r="78" spans="1:7" ht="38.25" hidden="1">
      <c r="A78" s="84" t="s">
        <v>127</v>
      </c>
      <c r="B78" s="68" t="s">
        <v>115</v>
      </c>
      <c r="C78" s="112" t="s">
        <v>64</v>
      </c>
      <c r="D78" s="112" t="s">
        <v>66</v>
      </c>
      <c r="E78" s="112" t="s">
        <v>135</v>
      </c>
      <c r="F78" s="112" t="s">
        <v>128</v>
      </c>
      <c r="G78" s="56">
        <v>0</v>
      </c>
    </row>
    <row r="79" spans="1:7" ht="51">
      <c r="A79" s="84" t="s">
        <v>251</v>
      </c>
      <c r="B79" s="68" t="s">
        <v>115</v>
      </c>
      <c r="C79" s="112" t="s">
        <v>64</v>
      </c>
      <c r="D79" s="112" t="s">
        <v>66</v>
      </c>
      <c r="E79" s="112" t="s">
        <v>252</v>
      </c>
      <c r="F79" s="112"/>
      <c r="G79" s="56">
        <f>G80</f>
        <v>136513.76</v>
      </c>
    </row>
    <row r="80" spans="1:7" ht="25.5">
      <c r="A80" s="84" t="s">
        <v>136</v>
      </c>
      <c r="B80" s="68" t="s">
        <v>115</v>
      </c>
      <c r="C80" s="112" t="s">
        <v>64</v>
      </c>
      <c r="D80" s="112" t="s">
        <v>66</v>
      </c>
      <c r="E80" s="112" t="s">
        <v>252</v>
      </c>
      <c r="F80" s="112" t="s">
        <v>126</v>
      </c>
      <c r="G80" s="56">
        <f>G81</f>
        <v>136513.76</v>
      </c>
    </row>
    <row r="81" spans="1:7" ht="38.25">
      <c r="A81" s="84" t="s">
        <v>127</v>
      </c>
      <c r="B81" s="68" t="s">
        <v>115</v>
      </c>
      <c r="C81" s="112" t="s">
        <v>64</v>
      </c>
      <c r="D81" s="112" t="s">
        <v>66</v>
      </c>
      <c r="E81" s="112" t="s">
        <v>252</v>
      </c>
      <c r="F81" s="112" t="s">
        <v>128</v>
      </c>
      <c r="G81" s="56">
        <v>136513.76</v>
      </c>
    </row>
    <row r="82" spans="1:7" ht="38.25">
      <c r="A82" s="84" t="s">
        <v>253</v>
      </c>
      <c r="B82" s="68" t="s">
        <v>115</v>
      </c>
      <c r="C82" s="112" t="s">
        <v>64</v>
      </c>
      <c r="D82" s="112" t="s">
        <v>66</v>
      </c>
      <c r="E82" s="112" t="s">
        <v>257</v>
      </c>
      <c r="F82" s="174"/>
      <c r="G82" s="56">
        <f>G83</f>
        <v>98000</v>
      </c>
    </row>
    <row r="83" spans="1:7" ht="51">
      <c r="A83" s="84" t="s">
        <v>254</v>
      </c>
      <c r="B83" s="68" t="s">
        <v>115</v>
      </c>
      <c r="C83" s="112" t="s">
        <v>64</v>
      </c>
      <c r="D83" s="112" t="s">
        <v>66</v>
      </c>
      <c r="E83" s="112" t="s">
        <v>258</v>
      </c>
      <c r="F83" s="174"/>
      <c r="G83" s="56">
        <f>G84</f>
        <v>98000</v>
      </c>
    </row>
    <row r="84" spans="1:7" ht="89.25">
      <c r="A84" s="84" t="s">
        <v>255</v>
      </c>
      <c r="B84" s="68" t="s">
        <v>115</v>
      </c>
      <c r="C84" s="112" t="s">
        <v>64</v>
      </c>
      <c r="D84" s="112" t="s">
        <v>66</v>
      </c>
      <c r="E84" s="112" t="s">
        <v>259</v>
      </c>
      <c r="F84" s="174"/>
      <c r="G84" s="56">
        <f>G85</f>
        <v>98000</v>
      </c>
    </row>
    <row r="85" spans="1:7" ht="51">
      <c r="A85" s="84" t="s">
        <v>256</v>
      </c>
      <c r="B85" s="68" t="s">
        <v>115</v>
      </c>
      <c r="C85" s="112" t="s">
        <v>64</v>
      </c>
      <c r="D85" s="112" t="s">
        <v>66</v>
      </c>
      <c r="E85" s="112" t="s">
        <v>260</v>
      </c>
      <c r="F85" s="174"/>
      <c r="G85" s="56">
        <f>G86</f>
        <v>98000</v>
      </c>
    </row>
    <row r="86" spans="1:7" ht="25.5">
      <c r="A86" s="84" t="s">
        <v>136</v>
      </c>
      <c r="B86" s="68" t="s">
        <v>115</v>
      </c>
      <c r="C86" s="112" t="s">
        <v>64</v>
      </c>
      <c r="D86" s="112" t="s">
        <v>66</v>
      </c>
      <c r="E86" s="112" t="s">
        <v>260</v>
      </c>
      <c r="F86" s="112" t="s">
        <v>126</v>
      </c>
      <c r="G86" s="56">
        <f>G87</f>
        <v>98000</v>
      </c>
    </row>
    <row r="87" spans="1:7" ht="38.25">
      <c r="A87" s="84" t="s">
        <v>127</v>
      </c>
      <c r="B87" s="68" t="s">
        <v>115</v>
      </c>
      <c r="C87" s="112" t="s">
        <v>64</v>
      </c>
      <c r="D87" s="112" t="s">
        <v>66</v>
      </c>
      <c r="E87" s="112" t="s">
        <v>260</v>
      </c>
      <c r="F87" s="112" t="s">
        <v>128</v>
      </c>
      <c r="G87" s="56">
        <v>98000</v>
      </c>
    </row>
    <row r="88" spans="1:7" ht="12.75">
      <c r="A88" s="86" t="s">
        <v>28</v>
      </c>
      <c r="B88" s="73">
        <v>993</v>
      </c>
      <c r="C88" s="74" t="s">
        <v>70</v>
      </c>
      <c r="D88" s="74" t="s">
        <v>69</v>
      </c>
      <c r="E88" s="74"/>
      <c r="F88" s="75"/>
      <c r="G88" s="54">
        <f>G89</f>
        <v>1294319.5099999998</v>
      </c>
    </row>
    <row r="89" spans="1:7" ht="12.75">
      <c r="A89" s="86" t="s">
        <v>29</v>
      </c>
      <c r="B89" s="71">
        <v>993</v>
      </c>
      <c r="C89" s="121" t="s">
        <v>70</v>
      </c>
      <c r="D89" s="121" t="s">
        <v>68</v>
      </c>
      <c r="E89" s="121"/>
      <c r="F89" s="122"/>
      <c r="G89" s="54">
        <f>G90+G99</f>
        <v>1294319.5099999998</v>
      </c>
    </row>
    <row r="90" spans="1:7" ht="38.25">
      <c r="A90" s="84" t="s">
        <v>261</v>
      </c>
      <c r="B90" s="68" t="s">
        <v>115</v>
      </c>
      <c r="C90" s="112" t="s">
        <v>70</v>
      </c>
      <c r="D90" s="112" t="s">
        <v>68</v>
      </c>
      <c r="E90" s="112" t="s">
        <v>264</v>
      </c>
      <c r="F90" s="122"/>
      <c r="G90" s="56">
        <f>G91</f>
        <v>1215766.38</v>
      </c>
    </row>
    <row r="91" spans="1:7" ht="63.75">
      <c r="A91" s="84" t="s">
        <v>262</v>
      </c>
      <c r="B91" s="68" t="s">
        <v>115</v>
      </c>
      <c r="C91" s="112" t="s">
        <v>70</v>
      </c>
      <c r="D91" s="112" t="s">
        <v>68</v>
      </c>
      <c r="E91" s="112" t="s">
        <v>265</v>
      </c>
      <c r="F91" s="112"/>
      <c r="G91" s="56">
        <f>G92</f>
        <v>1215766.38</v>
      </c>
    </row>
    <row r="92" spans="1:7" ht="38.25">
      <c r="A92" s="84" t="s">
        <v>263</v>
      </c>
      <c r="B92" s="68" t="s">
        <v>115</v>
      </c>
      <c r="C92" s="112" t="s">
        <v>70</v>
      </c>
      <c r="D92" s="112" t="s">
        <v>68</v>
      </c>
      <c r="E92" s="112" t="s">
        <v>266</v>
      </c>
      <c r="F92" s="112"/>
      <c r="G92" s="158">
        <f>G93+G96</f>
        <v>1215766.38</v>
      </c>
    </row>
    <row r="93" spans="1:7" ht="12.75">
      <c r="A93" s="84" t="s">
        <v>75</v>
      </c>
      <c r="B93" s="68" t="s">
        <v>115</v>
      </c>
      <c r="C93" s="112" t="s">
        <v>70</v>
      </c>
      <c r="D93" s="112" t="s">
        <v>68</v>
      </c>
      <c r="E93" s="112" t="s">
        <v>267</v>
      </c>
      <c r="F93" s="112"/>
      <c r="G93" s="56">
        <f>G94</f>
        <v>495760</v>
      </c>
    </row>
    <row r="94" spans="1:7" ht="25.5">
      <c r="A94" s="84" t="s">
        <v>136</v>
      </c>
      <c r="B94" s="68" t="s">
        <v>115</v>
      </c>
      <c r="C94" s="112" t="s">
        <v>70</v>
      </c>
      <c r="D94" s="112" t="s">
        <v>68</v>
      </c>
      <c r="E94" s="112" t="s">
        <v>267</v>
      </c>
      <c r="F94" s="112" t="s">
        <v>126</v>
      </c>
      <c r="G94" s="56">
        <f>G95</f>
        <v>495760</v>
      </c>
    </row>
    <row r="95" spans="1:7" ht="38.25">
      <c r="A95" s="84" t="s">
        <v>127</v>
      </c>
      <c r="B95" s="68" t="s">
        <v>115</v>
      </c>
      <c r="C95" s="112" t="s">
        <v>70</v>
      </c>
      <c r="D95" s="112" t="s">
        <v>68</v>
      </c>
      <c r="E95" s="112" t="s">
        <v>267</v>
      </c>
      <c r="F95" s="112" t="s">
        <v>128</v>
      </c>
      <c r="G95" s="56">
        <v>495760</v>
      </c>
    </row>
    <row r="96" spans="1:7" ht="25.5">
      <c r="A96" s="117" t="s">
        <v>149</v>
      </c>
      <c r="B96" s="68" t="s">
        <v>115</v>
      </c>
      <c r="C96" s="112" t="s">
        <v>70</v>
      </c>
      <c r="D96" s="112" t="s">
        <v>68</v>
      </c>
      <c r="E96" s="112" t="s">
        <v>268</v>
      </c>
      <c r="F96" s="112"/>
      <c r="G96" s="56">
        <f>G97</f>
        <v>720006.38</v>
      </c>
    </row>
    <row r="97" spans="1:7" ht="25.5">
      <c r="A97" s="84" t="s">
        <v>136</v>
      </c>
      <c r="B97" s="68" t="s">
        <v>115</v>
      </c>
      <c r="C97" s="112" t="s">
        <v>70</v>
      </c>
      <c r="D97" s="112" t="s">
        <v>68</v>
      </c>
      <c r="E97" s="112" t="s">
        <v>268</v>
      </c>
      <c r="F97" s="112" t="s">
        <v>126</v>
      </c>
      <c r="G97" s="56">
        <f>G98</f>
        <v>720006.38</v>
      </c>
    </row>
    <row r="98" spans="1:7" ht="38.25">
      <c r="A98" s="84" t="s">
        <v>127</v>
      </c>
      <c r="B98" s="68" t="s">
        <v>115</v>
      </c>
      <c r="C98" s="112" t="s">
        <v>70</v>
      </c>
      <c r="D98" s="112" t="s">
        <v>68</v>
      </c>
      <c r="E98" s="112" t="s">
        <v>268</v>
      </c>
      <c r="F98" s="112" t="s">
        <v>128</v>
      </c>
      <c r="G98" s="56">
        <v>720006.38</v>
      </c>
    </row>
    <row r="99" spans="1:7" ht="51">
      <c r="A99" s="84" t="s">
        <v>269</v>
      </c>
      <c r="B99" s="68" t="s">
        <v>115</v>
      </c>
      <c r="C99" s="112" t="s">
        <v>70</v>
      </c>
      <c r="D99" s="112" t="s">
        <v>68</v>
      </c>
      <c r="E99" s="112" t="s">
        <v>184</v>
      </c>
      <c r="F99" s="112"/>
      <c r="G99" s="56">
        <f>G100</f>
        <v>78553.13</v>
      </c>
    </row>
    <row r="100" spans="1:7" ht="76.5">
      <c r="A100" s="84" t="s">
        <v>270</v>
      </c>
      <c r="B100" s="68" t="s">
        <v>115</v>
      </c>
      <c r="C100" s="112" t="s">
        <v>70</v>
      </c>
      <c r="D100" s="112" t="s">
        <v>68</v>
      </c>
      <c r="E100" s="112" t="s">
        <v>185</v>
      </c>
      <c r="F100" s="112"/>
      <c r="G100" s="56">
        <f>G101</f>
        <v>78553.13</v>
      </c>
    </row>
    <row r="101" spans="1:7" ht="76.5">
      <c r="A101" s="84" t="s">
        <v>186</v>
      </c>
      <c r="B101" s="68" t="s">
        <v>115</v>
      </c>
      <c r="C101" s="112" t="s">
        <v>70</v>
      </c>
      <c r="D101" s="112" t="s">
        <v>68</v>
      </c>
      <c r="E101" s="112" t="s">
        <v>187</v>
      </c>
      <c r="F101" s="112"/>
      <c r="G101" s="56">
        <f>G102</f>
        <v>78553.13</v>
      </c>
    </row>
    <row r="102" spans="1:7" ht="38.25">
      <c r="A102" s="84" t="s">
        <v>159</v>
      </c>
      <c r="B102" s="68" t="s">
        <v>115</v>
      </c>
      <c r="C102" s="112" t="s">
        <v>70</v>
      </c>
      <c r="D102" s="112" t="s">
        <v>68</v>
      </c>
      <c r="E102" s="112" t="s">
        <v>271</v>
      </c>
      <c r="F102" s="112"/>
      <c r="G102" s="56">
        <f>G103</f>
        <v>78553.13</v>
      </c>
    </row>
    <row r="103" spans="1:7" ht="25.5">
      <c r="A103" s="84" t="s">
        <v>136</v>
      </c>
      <c r="B103" s="68" t="s">
        <v>115</v>
      </c>
      <c r="C103" s="112" t="s">
        <v>70</v>
      </c>
      <c r="D103" s="112" t="s">
        <v>68</v>
      </c>
      <c r="E103" s="112" t="s">
        <v>271</v>
      </c>
      <c r="F103" s="112" t="s">
        <v>126</v>
      </c>
      <c r="G103" s="56">
        <f>G104</f>
        <v>78553.13</v>
      </c>
    </row>
    <row r="104" spans="1:7" ht="38.25">
      <c r="A104" s="84" t="s">
        <v>127</v>
      </c>
      <c r="B104" s="68" t="s">
        <v>115</v>
      </c>
      <c r="C104" s="112" t="s">
        <v>70</v>
      </c>
      <c r="D104" s="112" t="s">
        <v>68</v>
      </c>
      <c r="E104" s="112" t="s">
        <v>271</v>
      </c>
      <c r="F104" s="112" t="s">
        <v>128</v>
      </c>
      <c r="G104" s="56">
        <v>78553.13</v>
      </c>
    </row>
    <row r="105" spans="1:7" ht="12.75">
      <c r="A105" s="88" t="s">
        <v>95</v>
      </c>
      <c r="B105" s="73">
        <v>993</v>
      </c>
      <c r="C105" s="74" t="s">
        <v>71</v>
      </c>
      <c r="D105" s="74"/>
      <c r="E105" s="74"/>
      <c r="F105" s="75"/>
      <c r="G105" s="54">
        <f>G106</f>
        <v>911535.96</v>
      </c>
    </row>
    <row r="106" spans="1:7" ht="12.75">
      <c r="A106" s="88" t="s">
        <v>30</v>
      </c>
      <c r="B106" s="71">
        <v>993</v>
      </c>
      <c r="C106" s="130" t="s">
        <v>71</v>
      </c>
      <c r="D106" s="131" t="s">
        <v>63</v>
      </c>
      <c r="E106" s="131"/>
      <c r="F106" s="122"/>
      <c r="G106" s="54">
        <f>G107+G114+G121</f>
        <v>911535.96</v>
      </c>
    </row>
    <row r="107" spans="1:7" ht="25.5">
      <c r="A107" s="84" t="s">
        <v>272</v>
      </c>
      <c r="B107" s="68" t="s">
        <v>115</v>
      </c>
      <c r="C107" s="68" t="s">
        <v>71</v>
      </c>
      <c r="D107" s="68" t="s">
        <v>63</v>
      </c>
      <c r="E107" s="68" t="s">
        <v>160</v>
      </c>
      <c r="F107" s="68"/>
      <c r="G107" s="54">
        <f>G108</f>
        <v>4100</v>
      </c>
    </row>
    <row r="108" spans="1:7" ht="38.25">
      <c r="A108" s="84" t="s">
        <v>273</v>
      </c>
      <c r="B108" s="68" t="s">
        <v>115</v>
      </c>
      <c r="C108" s="68" t="s">
        <v>71</v>
      </c>
      <c r="D108" s="68" t="s">
        <v>63</v>
      </c>
      <c r="E108" s="68" t="s">
        <v>161</v>
      </c>
      <c r="F108" s="68"/>
      <c r="G108" s="56">
        <f>G109</f>
        <v>4100</v>
      </c>
    </row>
    <row r="109" spans="1:7" ht="49.5" customHeight="1">
      <c r="A109" s="84" t="s">
        <v>162</v>
      </c>
      <c r="B109" s="68" t="s">
        <v>115</v>
      </c>
      <c r="C109" s="68" t="s">
        <v>71</v>
      </c>
      <c r="D109" s="68" t="s">
        <v>63</v>
      </c>
      <c r="E109" s="68" t="s">
        <v>163</v>
      </c>
      <c r="F109" s="68"/>
      <c r="G109" s="56">
        <f>G110</f>
        <v>4100</v>
      </c>
    </row>
    <row r="110" spans="1:7" ht="38.25">
      <c r="A110" s="84" t="s">
        <v>164</v>
      </c>
      <c r="B110" s="68" t="s">
        <v>115</v>
      </c>
      <c r="C110" s="68" t="s">
        <v>71</v>
      </c>
      <c r="D110" s="68" t="s">
        <v>63</v>
      </c>
      <c r="E110" s="68" t="s">
        <v>165</v>
      </c>
      <c r="F110" s="68"/>
      <c r="G110" s="56">
        <f>G111</f>
        <v>4100</v>
      </c>
    </row>
    <row r="111" spans="1:7" ht="32.25" customHeight="1">
      <c r="A111" s="84" t="s">
        <v>136</v>
      </c>
      <c r="B111" s="68" t="s">
        <v>115</v>
      </c>
      <c r="C111" s="68" t="s">
        <v>71</v>
      </c>
      <c r="D111" s="68" t="s">
        <v>63</v>
      </c>
      <c r="E111" s="68" t="s">
        <v>165</v>
      </c>
      <c r="F111" s="68" t="s">
        <v>126</v>
      </c>
      <c r="G111" s="56">
        <f>G112</f>
        <v>4100</v>
      </c>
    </row>
    <row r="112" spans="1:7" ht="38.25">
      <c r="A112" s="84" t="s">
        <v>127</v>
      </c>
      <c r="B112" s="68" t="s">
        <v>115</v>
      </c>
      <c r="C112" s="68" t="s">
        <v>71</v>
      </c>
      <c r="D112" s="68" t="s">
        <v>63</v>
      </c>
      <c r="E112" s="68" t="s">
        <v>165</v>
      </c>
      <c r="F112" s="159" t="s">
        <v>128</v>
      </c>
      <c r="G112" s="56">
        <v>4100</v>
      </c>
    </row>
    <row r="113" spans="1:7" ht="25.5">
      <c r="A113" s="84" t="s">
        <v>274</v>
      </c>
      <c r="B113" s="68" t="s">
        <v>115</v>
      </c>
      <c r="C113" s="112" t="s">
        <v>71</v>
      </c>
      <c r="D113" s="112" t="s">
        <v>63</v>
      </c>
      <c r="E113" s="112" t="s">
        <v>277</v>
      </c>
      <c r="F113" s="159"/>
      <c r="G113" s="56">
        <f>G114</f>
        <v>899494.1599999999</v>
      </c>
    </row>
    <row r="114" spans="1:7" ht="53.25" customHeight="1">
      <c r="A114" s="84" t="s">
        <v>275</v>
      </c>
      <c r="B114" s="68" t="s">
        <v>115</v>
      </c>
      <c r="C114" s="112" t="s">
        <v>71</v>
      </c>
      <c r="D114" s="112" t="s">
        <v>63</v>
      </c>
      <c r="E114" s="112" t="s">
        <v>150</v>
      </c>
      <c r="F114" s="112"/>
      <c r="G114" s="56">
        <f>G115</f>
        <v>899494.1599999999</v>
      </c>
    </row>
    <row r="115" spans="1:7" ht="25.5">
      <c r="A115" s="84" t="s">
        <v>151</v>
      </c>
      <c r="B115" s="68" t="s">
        <v>115</v>
      </c>
      <c r="C115" s="112" t="s">
        <v>71</v>
      </c>
      <c r="D115" s="112" t="s">
        <v>63</v>
      </c>
      <c r="E115" s="112" t="s">
        <v>152</v>
      </c>
      <c r="F115" s="112"/>
      <c r="G115" s="56">
        <f>G116</f>
        <v>899494.1599999999</v>
      </c>
    </row>
    <row r="116" spans="1:7" ht="38.25">
      <c r="A116" s="84" t="s">
        <v>276</v>
      </c>
      <c r="B116" s="68" t="s">
        <v>115</v>
      </c>
      <c r="C116" s="112" t="s">
        <v>71</v>
      </c>
      <c r="D116" s="112" t="s">
        <v>63</v>
      </c>
      <c r="E116" s="112" t="s">
        <v>278</v>
      </c>
      <c r="F116" s="114"/>
      <c r="G116" s="56">
        <f>G117+G119</f>
        <v>899494.1599999999</v>
      </c>
    </row>
    <row r="117" spans="1:7" ht="25.5">
      <c r="A117" s="84" t="s">
        <v>136</v>
      </c>
      <c r="B117" s="68" t="s">
        <v>115</v>
      </c>
      <c r="C117" s="112" t="s">
        <v>71</v>
      </c>
      <c r="D117" s="112" t="s">
        <v>63</v>
      </c>
      <c r="E117" s="112" t="s">
        <v>278</v>
      </c>
      <c r="F117" s="112" t="s">
        <v>126</v>
      </c>
      <c r="G117" s="56">
        <f>G118</f>
        <v>467934.16</v>
      </c>
    </row>
    <row r="118" spans="1:7" ht="38.25">
      <c r="A118" s="84" t="s">
        <v>127</v>
      </c>
      <c r="B118" s="68" t="s">
        <v>115</v>
      </c>
      <c r="C118" s="112" t="s">
        <v>71</v>
      </c>
      <c r="D118" s="112" t="s">
        <v>63</v>
      </c>
      <c r="E118" s="112" t="s">
        <v>278</v>
      </c>
      <c r="F118" s="112" t="s">
        <v>128</v>
      </c>
      <c r="G118" s="56">
        <v>467934.16</v>
      </c>
    </row>
    <row r="119" spans="1:7" ht="12.75">
      <c r="A119" s="111" t="s">
        <v>153</v>
      </c>
      <c r="B119" s="68" t="s">
        <v>115</v>
      </c>
      <c r="C119" s="112" t="s">
        <v>71</v>
      </c>
      <c r="D119" s="112" t="s">
        <v>63</v>
      </c>
      <c r="E119" s="112" t="s">
        <v>278</v>
      </c>
      <c r="F119" s="112" t="s">
        <v>154</v>
      </c>
      <c r="G119" s="56">
        <f>G120</f>
        <v>431560</v>
      </c>
    </row>
    <row r="120" spans="1:7" ht="12.75">
      <c r="A120" s="111" t="s">
        <v>155</v>
      </c>
      <c r="B120" s="68" t="s">
        <v>115</v>
      </c>
      <c r="C120" s="112" t="s">
        <v>71</v>
      </c>
      <c r="D120" s="112" t="s">
        <v>63</v>
      </c>
      <c r="E120" s="112" t="s">
        <v>278</v>
      </c>
      <c r="F120" s="112" t="s">
        <v>117</v>
      </c>
      <c r="G120" s="56">
        <v>431560</v>
      </c>
    </row>
    <row r="121" spans="1:7" ht="76.5">
      <c r="A121" s="111" t="s">
        <v>177</v>
      </c>
      <c r="B121" s="68" t="s">
        <v>115</v>
      </c>
      <c r="C121" s="112" t="s">
        <v>71</v>
      </c>
      <c r="D121" s="112" t="s">
        <v>63</v>
      </c>
      <c r="E121" s="112" t="s">
        <v>178</v>
      </c>
      <c r="F121" s="112"/>
      <c r="G121" s="56">
        <f>G122</f>
        <v>7941.8</v>
      </c>
    </row>
    <row r="122" spans="1:7" ht="38.25">
      <c r="A122" s="111" t="s">
        <v>179</v>
      </c>
      <c r="B122" s="68" t="s">
        <v>115</v>
      </c>
      <c r="C122" s="112" t="s">
        <v>71</v>
      </c>
      <c r="D122" s="112" t="s">
        <v>63</v>
      </c>
      <c r="E122" s="112" t="s">
        <v>180</v>
      </c>
      <c r="F122" s="112"/>
      <c r="G122" s="56">
        <f>G123</f>
        <v>7941.8</v>
      </c>
    </row>
    <row r="123" spans="1:7" ht="76.5">
      <c r="A123" s="111" t="s">
        <v>181</v>
      </c>
      <c r="B123" s="68" t="s">
        <v>115</v>
      </c>
      <c r="C123" s="112" t="s">
        <v>71</v>
      </c>
      <c r="D123" s="112" t="s">
        <v>63</v>
      </c>
      <c r="E123" s="112" t="s">
        <v>182</v>
      </c>
      <c r="F123" s="112"/>
      <c r="G123" s="56">
        <f>G124</f>
        <v>7941.8</v>
      </c>
    </row>
    <row r="124" spans="1:7" ht="25.5">
      <c r="A124" s="84" t="s">
        <v>136</v>
      </c>
      <c r="B124" s="68" t="s">
        <v>115</v>
      </c>
      <c r="C124" s="112" t="s">
        <v>71</v>
      </c>
      <c r="D124" s="112" t="s">
        <v>63</v>
      </c>
      <c r="E124" s="112" t="s">
        <v>182</v>
      </c>
      <c r="F124" s="112" t="s">
        <v>126</v>
      </c>
      <c r="G124" s="56">
        <f>G125</f>
        <v>7941.8</v>
      </c>
    </row>
    <row r="125" spans="1:7" ht="38.25">
      <c r="A125" s="84" t="s">
        <v>127</v>
      </c>
      <c r="B125" s="68" t="s">
        <v>115</v>
      </c>
      <c r="C125" s="112" t="s">
        <v>71</v>
      </c>
      <c r="D125" s="112" t="s">
        <v>63</v>
      </c>
      <c r="E125" s="112" t="s">
        <v>182</v>
      </c>
      <c r="F125" s="112" t="s">
        <v>128</v>
      </c>
      <c r="G125" s="56">
        <v>7941.8</v>
      </c>
    </row>
    <row r="126" spans="1:7" ht="12.75">
      <c r="A126" s="88" t="s">
        <v>166</v>
      </c>
      <c r="B126" s="67" t="s">
        <v>115</v>
      </c>
      <c r="C126" s="67">
        <v>11</v>
      </c>
      <c r="D126" s="67"/>
      <c r="E126" s="114"/>
      <c r="F126" s="114"/>
      <c r="G126" s="56">
        <f aca="true" t="shared" si="2" ref="G126:G132">G127</f>
        <v>15480</v>
      </c>
    </row>
    <row r="127" spans="1:7" ht="12.75">
      <c r="A127" s="88" t="s">
        <v>167</v>
      </c>
      <c r="B127" s="67" t="s">
        <v>115</v>
      </c>
      <c r="C127" s="67" t="s">
        <v>168</v>
      </c>
      <c r="D127" s="67" t="s">
        <v>63</v>
      </c>
      <c r="E127" s="114"/>
      <c r="F127" s="114"/>
      <c r="G127" s="56">
        <f t="shared" si="2"/>
        <v>15480</v>
      </c>
    </row>
    <row r="128" spans="1:7" ht="25.5">
      <c r="A128" s="84" t="s">
        <v>279</v>
      </c>
      <c r="B128" s="68" t="s">
        <v>115</v>
      </c>
      <c r="C128" s="68">
        <v>11</v>
      </c>
      <c r="D128" s="68" t="s">
        <v>63</v>
      </c>
      <c r="E128" s="112" t="s">
        <v>169</v>
      </c>
      <c r="F128" s="112"/>
      <c r="G128" s="56">
        <f t="shared" si="2"/>
        <v>15480</v>
      </c>
    </row>
    <row r="129" spans="1:7" ht="38.25">
      <c r="A129" s="84" t="s">
        <v>280</v>
      </c>
      <c r="B129" s="68" t="s">
        <v>115</v>
      </c>
      <c r="C129" s="68">
        <v>11</v>
      </c>
      <c r="D129" s="68" t="s">
        <v>63</v>
      </c>
      <c r="E129" s="112" t="s">
        <v>170</v>
      </c>
      <c r="F129" s="112"/>
      <c r="G129" s="56">
        <f t="shared" si="2"/>
        <v>15480</v>
      </c>
    </row>
    <row r="130" spans="1:7" ht="38.25">
      <c r="A130" s="84" t="s">
        <v>281</v>
      </c>
      <c r="B130" s="68" t="s">
        <v>115</v>
      </c>
      <c r="C130" s="112" t="s">
        <v>168</v>
      </c>
      <c r="D130" s="112" t="s">
        <v>63</v>
      </c>
      <c r="E130" s="112" t="s">
        <v>282</v>
      </c>
      <c r="F130" s="112"/>
      <c r="G130" s="56">
        <f t="shared" si="2"/>
        <v>15480</v>
      </c>
    </row>
    <row r="131" spans="1:7" ht="12.75">
      <c r="A131" s="84" t="s">
        <v>171</v>
      </c>
      <c r="B131" s="68" t="s">
        <v>115</v>
      </c>
      <c r="C131" s="112" t="s">
        <v>168</v>
      </c>
      <c r="D131" s="112" t="s">
        <v>63</v>
      </c>
      <c r="E131" s="112" t="s">
        <v>283</v>
      </c>
      <c r="F131" s="112"/>
      <c r="G131" s="56">
        <f t="shared" si="2"/>
        <v>15480</v>
      </c>
    </row>
    <row r="132" spans="1:7" ht="25.5">
      <c r="A132" s="84" t="s">
        <v>136</v>
      </c>
      <c r="B132" s="68" t="s">
        <v>115</v>
      </c>
      <c r="C132" s="112" t="s">
        <v>168</v>
      </c>
      <c r="D132" s="112" t="s">
        <v>63</v>
      </c>
      <c r="E132" s="112" t="s">
        <v>283</v>
      </c>
      <c r="F132" s="112" t="s">
        <v>126</v>
      </c>
      <c r="G132" s="56">
        <f t="shared" si="2"/>
        <v>15480</v>
      </c>
    </row>
    <row r="133" spans="1:7" ht="38.25">
      <c r="A133" s="84" t="s">
        <v>127</v>
      </c>
      <c r="B133" s="68" t="s">
        <v>115</v>
      </c>
      <c r="C133" s="112" t="s">
        <v>168</v>
      </c>
      <c r="D133" s="112" t="s">
        <v>63</v>
      </c>
      <c r="E133" s="112" t="s">
        <v>283</v>
      </c>
      <c r="F133" s="112" t="s">
        <v>128</v>
      </c>
      <c r="G133" s="56">
        <v>15480</v>
      </c>
    </row>
    <row r="134" spans="1:7" ht="27.75" customHeight="1">
      <c r="A134" s="23" t="s">
        <v>31</v>
      </c>
      <c r="B134" s="82"/>
      <c r="C134" s="87"/>
      <c r="D134" s="87"/>
      <c r="E134" s="87"/>
      <c r="F134" s="87"/>
      <c r="G134" s="53">
        <f>G15+G39+G47+G55+G88+G105+G126</f>
        <v>4972814.899999999</v>
      </c>
    </row>
  </sheetData>
  <sheetProtection/>
  <mergeCells count="29">
    <mergeCell ref="E1:G1"/>
    <mergeCell ref="A8:G8"/>
    <mergeCell ref="A9:G9"/>
    <mergeCell ref="F11:F12"/>
    <mergeCell ref="R5:R7"/>
    <mergeCell ref="S5:S7"/>
    <mergeCell ref="J5:J7"/>
    <mergeCell ref="A10:A12"/>
    <mergeCell ref="B10:F10"/>
    <mergeCell ref="G10:G12"/>
    <mergeCell ref="Q5:Q7"/>
    <mergeCell ref="E11:E12"/>
    <mergeCell ref="E2:G2"/>
    <mergeCell ref="E3:G3"/>
    <mergeCell ref="A6:G6"/>
    <mergeCell ref="A7:G7"/>
    <mergeCell ref="B11:B12"/>
    <mergeCell ref="C11:C12"/>
    <mergeCell ref="D11:D12"/>
    <mergeCell ref="H5:H7"/>
    <mergeCell ref="I5:I7"/>
    <mergeCell ref="A5:G5"/>
    <mergeCell ref="M5:M7"/>
    <mergeCell ref="T5:T7"/>
    <mergeCell ref="N5:N7"/>
    <mergeCell ref="O5:O7"/>
    <mergeCell ref="K5:K7"/>
    <mergeCell ref="L5:L7"/>
    <mergeCell ref="P5:P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.8515625" style="0" customWidth="1"/>
    <col min="5" max="6" width="9.140625" style="41" customWidth="1"/>
    <col min="7" max="7" width="15.7109375" style="41" customWidth="1"/>
  </cols>
  <sheetData>
    <row r="1" spans="1:10" ht="15">
      <c r="A1" s="22"/>
      <c r="B1" s="22"/>
      <c r="C1" s="22"/>
      <c r="D1" s="22"/>
      <c r="E1" s="205" t="s">
        <v>76</v>
      </c>
      <c r="F1" s="205"/>
      <c r="G1" s="205"/>
      <c r="H1" s="22"/>
      <c r="I1" s="22"/>
      <c r="J1" s="2"/>
    </row>
    <row r="2" spans="1:10" ht="72" customHeight="1">
      <c r="A2" s="22"/>
      <c r="B2" s="22"/>
      <c r="C2" s="22"/>
      <c r="D2" s="22"/>
      <c r="E2" s="205" t="s">
        <v>188</v>
      </c>
      <c r="F2" s="205"/>
      <c r="G2" s="205"/>
      <c r="H2" s="22"/>
      <c r="I2" s="22"/>
      <c r="J2" s="2"/>
    </row>
    <row r="3" spans="1:10" ht="15">
      <c r="A3" s="22"/>
      <c r="B3" s="22"/>
      <c r="C3" s="22"/>
      <c r="D3" s="22"/>
      <c r="E3" s="205" t="s">
        <v>315</v>
      </c>
      <c r="F3" s="205"/>
      <c r="G3" s="205"/>
      <c r="H3" s="22"/>
      <c r="I3" s="22"/>
      <c r="J3" s="2"/>
    </row>
    <row r="4" spans="1:10" ht="15">
      <c r="A4" s="22"/>
      <c r="B4" s="22"/>
      <c r="C4" s="22"/>
      <c r="D4" s="22"/>
      <c r="E4" s="46"/>
      <c r="F4" s="46"/>
      <c r="G4" s="46"/>
      <c r="H4" s="22"/>
      <c r="I4" s="22"/>
      <c r="J4" s="2"/>
    </row>
    <row r="5" spans="1:10" ht="15">
      <c r="A5" s="187" t="s">
        <v>17</v>
      </c>
      <c r="B5" s="187"/>
      <c r="C5" s="187"/>
      <c r="D5" s="187"/>
      <c r="E5" s="187"/>
      <c r="F5" s="187"/>
      <c r="G5" s="187"/>
      <c r="H5" s="187"/>
      <c r="I5" s="187"/>
      <c r="J5" s="212"/>
    </row>
    <row r="6" spans="1:10" ht="25.5" customHeight="1">
      <c r="A6" s="187" t="s">
        <v>284</v>
      </c>
      <c r="B6" s="187"/>
      <c r="C6" s="187"/>
      <c r="D6" s="187"/>
      <c r="E6" s="187"/>
      <c r="F6" s="187"/>
      <c r="G6" s="187"/>
      <c r="H6" s="187"/>
      <c r="I6" s="187"/>
      <c r="J6" s="212"/>
    </row>
    <row r="7" spans="1:10" ht="15">
      <c r="A7" s="187"/>
      <c r="B7" s="187"/>
      <c r="C7" s="187"/>
      <c r="D7" s="187"/>
      <c r="E7" s="187"/>
      <c r="F7" s="187"/>
      <c r="G7" s="187"/>
      <c r="H7" s="187"/>
      <c r="I7" s="187"/>
      <c r="J7" s="2"/>
    </row>
    <row r="8" spans="1:10" ht="16.5" thickBot="1">
      <c r="A8" s="8"/>
      <c r="B8" s="213"/>
      <c r="C8" s="213"/>
      <c r="D8" s="213"/>
      <c r="E8" s="213"/>
      <c r="F8" s="214" t="s">
        <v>48</v>
      </c>
      <c r="G8" s="214"/>
      <c r="H8" s="204"/>
      <c r="I8" s="204"/>
      <c r="J8" s="2"/>
    </row>
    <row r="9" spans="1:10" ht="38.25" customHeight="1" thickBot="1">
      <c r="A9" s="90" t="s">
        <v>18</v>
      </c>
      <c r="B9" s="206" t="s">
        <v>25</v>
      </c>
      <c r="C9" s="207"/>
      <c r="D9" s="208"/>
      <c r="E9" s="209" t="s">
        <v>19</v>
      </c>
      <c r="F9" s="210"/>
      <c r="G9" s="211"/>
      <c r="H9" s="203"/>
      <c r="I9" s="204"/>
      <c r="J9" s="2"/>
    </row>
    <row r="10" spans="1:10" ht="16.5" thickBot="1">
      <c r="A10" s="89">
        <v>1</v>
      </c>
      <c r="B10" s="5">
        <v>2</v>
      </c>
      <c r="C10" s="215">
        <v>3</v>
      </c>
      <c r="D10" s="216"/>
      <c r="E10" s="217">
        <v>4</v>
      </c>
      <c r="F10" s="218"/>
      <c r="G10" s="219"/>
      <c r="H10" s="203"/>
      <c r="I10" s="204"/>
      <c r="J10" s="2"/>
    </row>
    <row r="11" spans="1:10" ht="16.5" thickBot="1">
      <c r="A11" s="6" t="s">
        <v>97</v>
      </c>
      <c r="B11" s="24" t="s">
        <v>63</v>
      </c>
      <c r="C11" s="220" t="s">
        <v>69</v>
      </c>
      <c r="D11" s="221"/>
      <c r="E11" s="222">
        <f>E12+E13</f>
        <v>1263214.12</v>
      </c>
      <c r="F11" s="223"/>
      <c r="G11" s="224"/>
      <c r="H11" s="203"/>
      <c r="I11" s="204"/>
      <c r="J11" s="2"/>
    </row>
    <row r="12" spans="1:10" ht="78" thickBot="1">
      <c r="A12" s="103" t="s">
        <v>96</v>
      </c>
      <c r="B12" s="49" t="s">
        <v>63</v>
      </c>
      <c r="C12" s="225" t="s">
        <v>64</v>
      </c>
      <c r="D12" s="226"/>
      <c r="E12" s="227">
        <v>1041689.54</v>
      </c>
      <c r="F12" s="228"/>
      <c r="G12" s="229"/>
      <c r="H12" s="203"/>
      <c r="I12" s="204"/>
      <c r="J12" s="2"/>
    </row>
    <row r="13" spans="1:10" ht="16.5" thickBot="1">
      <c r="A13" s="98" t="s">
        <v>88</v>
      </c>
      <c r="B13" s="49" t="s">
        <v>63</v>
      </c>
      <c r="C13" s="225" t="s">
        <v>87</v>
      </c>
      <c r="D13" s="226"/>
      <c r="E13" s="227">
        <v>221524.58</v>
      </c>
      <c r="F13" s="228"/>
      <c r="G13" s="229"/>
      <c r="H13" s="21"/>
      <c r="I13" s="7"/>
      <c r="J13" s="2"/>
    </row>
    <row r="14" spans="1:10" ht="16.5" thickBot="1">
      <c r="A14" s="104" t="s">
        <v>73</v>
      </c>
      <c r="B14" s="24" t="s">
        <v>67</v>
      </c>
      <c r="C14" s="220" t="s">
        <v>69</v>
      </c>
      <c r="D14" s="221"/>
      <c r="E14" s="222">
        <f>E15</f>
        <v>91590</v>
      </c>
      <c r="F14" s="223"/>
      <c r="G14" s="224"/>
      <c r="H14" s="203"/>
      <c r="I14" s="204"/>
      <c r="J14" s="2"/>
    </row>
    <row r="15" spans="1:10" ht="27" thickBot="1">
      <c r="A15" s="98" t="s">
        <v>74</v>
      </c>
      <c r="B15" s="49" t="s">
        <v>67</v>
      </c>
      <c r="C15" s="225" t="s">
        <v>68</v>
      </c>
      <c r="D15" s="226"/>
      <c r="E15" s="227">
        <v>91590</v>
      </c>
      <c r="F15" s="228"/>
      <c r="G15" s="229"/>
      <c r="H15" s="203"/>
      <c r="I15" s="204"/>
      <c r="J15" s="2"/>
    </row>
    <row r="16" spans="1:10" ht="27" thickBot="1">
      <c r="A16" s="116" t="s">
        <v>143</v>
      </c>
      <c r="B16" s="24" t="s">
        <v>68</v>
      </c>
      <c r="C16" s="220" t="s">
        <v>69</v>
      </c>
      <c r="D16" s="221"/>
      <c r="E16" s="47"/>
      <c r="F16" s="48"/>
      <c r="G16" s="107">
        <f>G17</f>
        <v>58955</v>
      </c>
      <c r="H16" s="21"/>
      <c r="I16" s="7"/>
      <c r="J16" s="2"/>
    </row>
    <row r="17" spans="1:10" ht="16.5" thickBot="1">
      <c r="A17" s="118" t="s">
        <v>144</v>
      </c>
      <c r="B17" s="49" t="s">
        <v>68</v>
      </c>
      <c r="C17" s="225" t="s">
        <v>145</v>
      </c>
      <c r="D17" s="226"/>
      <c r="E17" s="96"/>
      <c r="F17" s="97"/>
      <c r="G17" s="51">
        <v>58955</v>
      </c>
      <c r="H17" s="21"/>
      <c r="I17" s="7"/>
      <c r="J17" s="2"/>
    </row>
    <row r="18" spans="1:10" ht="16.5" thickBot="1">
      <c r="A18" s="29" t="s">
        <v>26</v>
      </c>
      <c r="B18" s="24" t="s">
        <v>64</v>
      </c>
      <c r="C18" s="220" t="s">
        <v>69</v>
      </c>
      <c r="D18" s="221"/>
      <c r="E18" s="222">
        <f>E21+G20+G19</f>
        <v>1337720.31</v>
      </c>
      <c r="F18" s="223"/>
      <c r="G18" s="224"/>
      <c r="H18" s="203"/>
      <c r="I18" s="204"/>
      <c r="J18" s="2"/>
    </row>
    <row r="19" spans="1:10" ht="16.5" thickBot="1">
      <c r="A19" s="120" t="s">
        <v>287</v>
      </c>
      <c r="B19" s="49" t="s">
        <v>64</v>
      </c>
      <c r="C19" s="225" t="s">
        <v>249</v>
      </c>
      <c r="D19" s="226"/>
      <c r="E19" s="47"/>
      <c r="F19" s="48"/>
      <c r="G19" s="51">
        <v>74472.4</v>
      </c>
      <c r="H19" s="21"/>
      <c r="I19" s="7"/>
      <c r="J19" s="2"/>
    </row>
    <row r="20" spans="1:10" ht="16.5" thickBot="1">
      <c r="A20" s="50" t="s">
        <v>83</v>
      </c>
      <c r="B20" s="49" t="s">
        <v>64</v>
      </c>
      <c r="C20" s="225" t="s">
        <v>72</v>
      </c>
      <c r="D20" s="235"/>
      <c r="E20" s="47"/>
      <c r="F20" s="48"/>
      <c r="G20" s="51">
        <v>1028734.15</v>
      </c>
      <c r="H20" s="21"/>
      <c r="I20" s="7"/>
      <c r="J20" s="2"/>
    </row>
    <row r="21" spans="1:10" ht="27" thickBot="1">
      <c r="A21" s="99" t="s">
        <v>27</v>
      </c>
      <c r="B21" s="49" t="s">
        <v>64</v>
      </c>
      <c r="C21" s="225" t="s">
        <v>66</v>
      </c>
      <c r="D21" s="226"/>
      <c r="E21" s="227">
        <v>234513.76</v>
      </c>
      <c r="F21" s="228"/>
      <c r="G21" s="229"/>
      <c r="H21" s="203"/>
      <c r="I21" s="204"/>
      <c r="J21" s="2"/>
    </row>
    <row r="22" spans="1:10" ht="14.25" customHeight="1" thickBot="1">
      <c r="A22" s="28" t="s">
        <v>28</v>
      </c>
      <c r="B22" s="24" t="s">
        <v>70</v>
      </c>
      <c r="C22" s="220" t="s">
        <v>69</v>
      </c>
      <c r="D22" s="221"/>
      <c r="E22" s="222">
        <f>E23</f>
        <v>1294319.51</v>
      </c>
      <c r="F22" s="223"/>
      <c r="G22" s="224"/>
      <c r="H22" s="203"/>
      <c r="I22" s="204"/>
      <c r="J22" s="2"/>
    </row>
    <row r="23" spans="1:10" ht="16.5" thickBot="1">
      <c r="A23" s="100" t="s">
        <v>29</v>
      </c>
      <c r="B23" s="49" t="s">
        <v>70</v>
      </c>
      <c r="C23" s="225" t="s">
        <v>68</v>
      </c>
      <c r="D23" s="226"/>
      <c r="E23" s="227">
        <v>1294319.51</v>
      </c>
      <c r="F23" s="228"/>
      <c r="G23" s="229"/>
      <c r="H23" s="203"/>
      <c r="I23" s="204"/>
      <c r="J23" s="2"/>
    </row>
    <row r="24" spans="1:10" ht="16.5" thickBot="1">
      <c r="A24" s="27" t="s">
        <v>95</v>
      </c>
      <c r="B24" s="26" t="s">
        <v>71</v>
      </c>
      <c r="C24" s="220" t="s">
        <v>69</v>
      </c>
      <c r="D24" s="221"/>
      <c r="E24" s="222">
        <f>E25</f>
        <v>911535.96</v>
      </c>
      <c r="F24" s="223"/>
      <c r="G24" s="224"/>
      <c r="H24" s="203"/>
      <c r="I24" s="204"/>
      <c r="J24" s="2"/>
    </row>
    <row r="25" spans="1:10" ht="16.5" thickBot="1">
      <c r="A25" s="100" t="s">
        <v>30</v>
      </c>
      <c r="B25" s="101" t="s">
        <v>71</v>
      </c>
      <c r="C25" s="225" t="s">
        <v>63</v>
      </c>
      <c r="D25" s="226"/>
      <c r="E25" s="227">
        <v>911535.96</v>
      </c>
      <c r="F25" s="228"/>
      <c r="G25" s="229"/>
      <c r="H25" s="203"/>
      <c r="I25" s="204"/>
      <c r="J25" s="2"/>
    </row>
    <row r="26" spans="1:10" ht="16.5" thickBot="1">
      <c r="A26" s="88" t="s">
        <v>166</v>
      </c>
      <c r="B26" s="24" t="s">
        <v>168</v>
      </c>
      <c r="C26" s="220" t="s">
        <v>69</v>
      </c>
      <c r="D26" s="221"/>
      <c r="E26" s="123"/>
      <c r="F26" s="124"/>
      <c r="G26" s="125">
        <f>G27</f>
        <v>15480</v>
      </c>
      <c r="H26" s="21"/>
      <c r="I26" s="7"/>
      <c r="J26" s="2"/>
    </row>
    <row r="27" spans="1:10" ht="16.5" thickBot="1">
      <c r="A27" s="84" t="s">
        <v>167</v>
      </c>
      <c r="B27" s="49" t="s">
        <v>168</v>
      </c>
      <c r="C27" s="225" t="s">
        <v>63</v>
      </c>
      <c r="D27" s="226"/>
      <c r="E27" s="135"/>
      <c r="F27" s="136"/>
      <c r="G27" s="137">
        <v>15480</v>
      </c>
      <c r="H27" s="21"/>
      <c r="I27" s="7"/>
      <c r="J27" s="2"/>
    </row>
    <row r="28" spans="1:10" ht="16.5" thickBot="1">
      <c r="A28" s="6" t="s">
        <v>31</v>
      </c>
      <c r="B28" s="102"/>
      <c r="C28" s="230"/>
      <c r="D28" s="231"/>
      <c r="E28" s="232">
        <f>E11+E14+E18+E22+E24+G16+G26</f>
        <v>4972814.9</v>
      </c>
      <c r="F28" s="233"/>
      <c r="G28" s="234"/>
      <c r="H28" s="203"/>
      <c r="I28" s="204"/>
      <c r="J28" s="2"/>
    </row>
  </sheetData>
  <sheetProtection/>
  <mergeCells count="58">
    <mergeCell ref="C26:D26"/>
    <mergeCell ref="C27:D27"/>
    <mergeCell ref="C16:D16"/>
    <mergeCell ref="C17:D17"/>
    <mergeCell ref="C24:D24"/>
    <mergeCell ref="C21:D21"/>
    <mergeCell ref="C23:D23"/>
    <mergeCell ref="C22:D22"/>
    <mergeCell ref="C18:D18"/>
    <mergeCell ref="C19:D19"/>
    <mergeCell ref="C28:D28"/>
    <mergeCell ref="E28:G28"/>
    <mergeCell ref="H28:I28"/>
    <mergeCell ref="C20:D20"/>
    <mergeCell ref="E24:G24"/>
    <mergeCell ref="H24:I24"/>
    <mergeCell ref="C25:D25"/>
    <mergeCell ref="E25:G25"/>
    <mergeCell ref="H25:I25"/>
    <mergeCell ref="H23:I23"/>
    <mergeCell ref="H18:I18"/>
    <mergeCell ref="E21:G21"/>
    <mergeCell ref="H21:I21"/>
    <mergeCell ref="E22:G22"/>
    <mergeCell ref="H22:I22"/>
    <mergeCell ref="E18:G18"/>
    <mergeCell ref="E13:G13"/>
    <mergeCell ref="C12:D12"/>
    <mergeCell ref="E12:G12"/>
    <mergeCell ref="C15:D15"/>
    <mergeCell ref="E23:G23"/>
    <mergeCell ref="E15:G15"/>
    <mergeCell ref="E10:G10"/>
    <mergeCell ref="H10:I10"/>
    <mergeCell ref="C11:D11"/>
    <mergeCell ref="E11:G11"/>
    <mergeCell ref="H15:I15"/>
    <mergeCell ref="H11:I11"/>
    <mergeCell ref="C14:D14"/>
    <mergeCell ref="E14:G14"/>
    <mergeCell ref="H14:I14"/>
    <mergeCell ref="C13:D13"/>
    <mergeCell ref="J5:J6"/>
    <mergeCell ref="B8:C8"/>
    <mergeCell ref="D8:E8"/>
    <mergeCell ref="F8:G8"/>
    <mergeCell ref="H8:I8"/>
    <mergeCell ref="A7:I7"/>
    <mergeCell ref="H12:I12"/>
    <mergeCell ref="H9:I9"/>
    <mergeCell ref="E1:G1"/>
    <mergeCell ref="E2:G2"/>
    <mergeCell ref="E3:G3"/>
    <mergeCell ref="B9:D9"/>
    <mergeCell ref="E9:G9"/>
    <mergeCell ref="A5:I5"/>
    <mergeCell ref="A6:I6"/>
    <mergeCell ref="C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4.28125" style="0" customWidth="1"/>
    <col min="2" max="2" width="11.8515625" style="0" customWidth="1"/>
    <col min="3" max="3" width="26.7109375" style="0" customWidth="1"/>
    <col min="4" max="4" width="29.28125" style="0" customWidth="1"/>
  </cols>
  <sheetData>
    <row r="1" spans="2:4" ht="15">
      <c r="B1" s="182" t="s">
        <v>78</v>
      </c>
      <c r="C1" s="182"/>
      <c r="D1" s="182"/>
    </row>
    <row r="2" spans="2:4" ht="48.75" customHeight="1">
      <c r="B2" s="182" t="s">
        <v>188</v>
      </c>
      <c r="C2" s="182"/>
      <c r="D2" s="182"/>
    </row>
    <row r="3" spans="2:4" ht="15" customHeight="1">
      <c r="B3" s="182" t="s">
        <v>315</v>
      </c>
      <c r="C3" s="182"/>
      <c r="D3" s="182"/>
    </row>
    <row r="5" spans="1:4" ht="18.75">
      <c r="A5" s="184" t="s">
        <v>32</v>
      </c>
      <c r="B5" s="184"/>
      <c r="C5" s="184"/>
      <c r="D5" s="184"/>
    </row>
    <row r="6" spans="1:4" ht="58.5" customHeight="1">
      <c r="A6" s="179" t="s">
        <v>84</v>
      </c>
      <c r="B6" s="179"/>
      <c r="C6" s="179"/>
      <c r="D6" s="179"/>
    </row>
    <row r="7" spans="1:4" ht="18.75" customHeight="1">
      <c r="A7" s="184" t="s">
        <v>285</v>
      </c>
      <c r="B7" s="184"/>
      <c r="C7" s="184"/>
      <c r="D7" s="184"/>
    </row>
    <row r="8" spans="1:4" ht="18.75">
      <c r="A8" s="184"/>
      <c r="B8" s="184"/>
      <c r="C8" s="184"/>
      <c r="D8" s="184"/>
    </row>
    <row r="10" ht="15.75" thickBot="1">
      <c r="D10" s="4" t="s">
        <v>48</v>
      </c>
    </row>
    <row r="11" spans="1:4" ht="16.5" thickBot="1">
      <c r="A11" s="240" t="s">
        <v>1</v>
      </c>
      <c r="B11" s="242" t="s">
        <v>2</v>
      </c>
      <c r="C11" s="243"/>
      <c r="D11" s="238" t="s">
        <v>5</v>
      </c>
    </row>
    <row r="12" spans="1:4" ht="78.75" customHeight="1">
      <c r="A12" s="241"/>
      <c r="B12" s="236" t="s">
        <v>77</v>
      </c>
      <c r="C12" s="236" t="s">
        <v>33</v>
      </c>
      <c r="D12" s="239"/>
    </row>
    <row r="13" spans="1:4" ht="16.5" customHeight="1">
      <c r="A13" s="241"/>
      <c r="B13" s="237"/>
      <c r="C13" s="237"/>
      <c r="D13" s="239"/>
    </row>
    <row r="14" spans="1:4" ht="15" customHeight="1">
      <c r="A14" s="32"/>
      <c r="B14" s="33"/>
      <c r="C14" s="34"/>
      <c r="D14" s="31"/>
    </row>
    <row r="15" spans="1:4" ht="60">
      <c r="A15" s="105" t="s">
        <v>34</v>
      </c>
      <c r="B15" s="30">
        <v>993</v>
      </c>
      <c r="C15" s="34"/>
      <c r="D15" s="35">
        <f>D16</f>
        <v>-371918.6099999994</v>
      </c>
    </row>
    <row r="16" spans="1:4" ht="28.5">
      <c r="A16" s="106" t="s">
        <v>35</v>
      </c>
      <c r="B16" s="33">
        <v>993</v>
      </c>
      <c r="C16" s="34" t="s">
        <v>36</v>
      </c>
      <c r="D16" s="35">
        <f>прил1!D34-прил3!G134</f>
        <v>-371918.6099999994</v>
      </c>
    </row>
  </sheetData>
  <sheetProtection/>
  <mergeCells count="12">
    <mergeCell ref="A6:D6"/>
    <mergeCell ref="A7:D7"/>
    <mergeCell ref="B1:D1"/>
    <mergeCell ref="B2:D2"/>
    <mergeCell ref="B3:D3"/>
    <mergeCell ref="A5:D5"/>
    <mergeCell ref="A8:D8"/>
    <mergeCell ref="B12:B13"/>
    <mergeCell ref="C12:C13"/>
    <mergeCell ref="D11:D13"/>
    <mergeCell ref="A11:A1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3" max="3" width="15.7109375" style="0" customWidth="1"/>
    <col min="4" max="4" width="35.8515625" style="0" customWidth="1"/>
  </cols>
  <sheetData>
    <row r="1" spans="4:6" ht="15">
      <c r="D1" s="182" t="s">
        <v>79</v>
      </c>
      <c r="E1" s="182"/>
      <c r="F1" s="182"/>
    </row>
    <row r="2" spans="4:6" ht="54.75" customHeight="1">
      <c r="D2" s="182" t="s">
        <v>188</v>
      </c>
      <c r="E2" s="182"/>
      <c r="F2" s="182"/>
    </row>
    <row r="3" spans="4:6" ht="15" customHeight="1">
      <c r="D3" s="182" t="s">
        <v>316</v>
      </c>
      <c r="E3" s="182"/>
      <c r="F3" s="182"/>
    </row>
    <row r="5" spans="1:8" ht="16.5" customHeight="1">
      <c r="A5" s="244" t="s">
        <v>39</v>
      </c>
      <c r="B5" s="244"/>
      <c r="C5" s="244"/>
      <c r="D5" s="244"/>
      <c r="E5" s="244"/>
      <c r="F5" s="245"/>
      <c r="G5" s="245"/>
      <c r="H5" s="7"/>
    </row>
    <row r="6" spans="1:8" ht="88.5" customHeight="1">
      <c r="A6" s="244" t="s">
        <v>286</v>
      </c>
      <c r="B6" s="244"/>
      <c r="C6" s="244"/>
      <c r="D6" s="244"/>
      <c r="E6" s="244"/>
      <c r="F6" s="244"/>
      <c r="G6" s="244"/>
      <c r="H6" s="7"/>
    </row>
    <row r="7" spans="1:8" ht="15">
      <c r="A7" s="1"/>
      <c r="B7" s="1"/>
      <c r="C7" s="246"/>
      <c r="D7" s="246"/>
      <c r="E7" s="247"/>
      <c r="F7" s="247"/>
      <c r="G7" s="247"/>
      <c r="H7" s="247"/>
    </row>
    <row r="8" spans="1:8" ht="15.75" thickBot="1">
      <c r="A8" s="1"/>
      <c r="B8" s="1"/>
      <c r="C8" s="248"/>
      <c r="D8" s="248"/>
      <c r="E8" s="264" t="s">
        <v>48</v>
      </c>
      <c r="F8" s="264"/>
      <c r="G8" s="22"/>
      <c r="H8" s="22"/>
    </row>
    <row r="9" spans="1:8" ht="27" thickBot="1">
      <c r="A9" s="249" t="s">
        <v>40</v>
      </c>
      <c r="B9" s="250"/>
      <c r="C9" s="251"/>
      <c r="D9" s="36" t="s">
        <v>41</v>
      </c>
      <c r="E9" s="249" t="s">
        <v>19</v>
      </c>
      <c r="F9" s="251"/>
      <c r="G9" s="203"/>
      <c r="H9" s="204"/>
    </row>
    <row r="10" spans="1:8" ht="68.25" customHeight="1">
      <c r="A10" s="252" t="s">
        <v>42</v>
      </c>
      <c r="B10" s="253"/>
      <c r="C10" s="253"/>
      <c r="D10" s="37" t="s">
        <v>43</v>
      </c>
      <c r="E10" s="254">
        <f>E11+E12</f>
        <v>371918.61000000034</v>
      </c>
      <c r="F10" s="255"/>
      <c r="G10" s="204"/>
      <c r="H10" s="204"/>
    </row>
    <row r="11" spans="1:8" ht="54" customHeight="1">
      <c r="A11" s="256" t="s">
        <v>37</v>
      </c>
      <c r="B11" s="257"/>
      <c r="C11" s="257"/>
      <c r="D11" s="34" t="s">
        <v>44</v>
      </c>
      <c r="E11" s="258">
        <v>-4600896.29</v>
      </c>
      <c r="F11" s="259"/>
      <c r="G11" s="204"/>
      <c r="H11" s="204"/>
    </row>
    <row r="12" spans="1:8" ht="54" customHeight="1" thickBot="1">
      <c r="A12" s="265" t="s">
        <v>38</v>
      </c>
      <c r="B12" s="266"/>
      <c r="C12" s="266"/>
      <c r="D12" s="38" t="s">
        <v>45</v>
      </c>
      <c r="E12" s="267">
        <v>4972814.9</v>
      </c>
      <c r="F12" s="268"/>
      <c r="G12" s="204"/>
      <c r="H12" s="204"/>
    </row>
    <row r="13" spans="1:8" ht="17.25" thickBot="1">
      <c r="A13" s="260"/>
      <c r="B13" s="261"/>
      <c r="C13" s="261"/>
      <c r="D13" s="39" t="s">
        <v>46</v>
      </c>
      <c r="E13" s="262">
        <f>E10</f>
        <v>371918.61000000034</v>
      </c>
      <c r="F13" s="263"/>
      <c r="G13" s="204"/>
      <c r="H13" s="204"/>
    </row>
  </sheetData>
  <sheetProtection/>
  <mergeCells count="25">
    <mergeCell ref="A13:C13"/>
    <mergeCell ref="E13:F13"/>
    <mergeCell ref="G13:H13"/>
    <mergeCell ref="D1:F1"/>
    <mergeCell ref="D2:F2"/>
    <mergeCell ref="D3:F3"/>
    <mergeCell ref="A6:G6"/>
    <mergeCell ref="E8:F8"/>
    <mergeCell ref="A12:C12"/>
    <mergeCell ref="E12:F12"/>
    <mergeCell ref="G12:H12"/>
    <mergeCell ref="A10:C10"/>
    <mergeCell ref="E10:F10"/>
    <mergeCell ref="G10:H10"/>
    <mergeCell ref="A11:C11"/>
    <mergeCell ref="E11:F11"/>
    <mergeCell ref="G11:H11"/>
    <mergeCell ref="A5:E5"/>
    <mergeCell ref="F5:G5"/>
    <mergeCell ref="C7:D7"/>
    <mergeCell ref="E7:H7"/>
    <mergeCell ref="C8:D8"/>
    <mergeCell ref="A9:C9"/>
    <mergeCell ref="E9:F9"/>
    <mergeCell ref="G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fin9</dc:creator>
  <cp:keywords/>
  <dc:description/>
  <cp:lastModifiedBy>Пользователь Windows</cp:lastModifiedBy>
  <cp:lastPrinted>2020-04-20T11:45:33Z</cp:lastPrinted>
  <dcterms:created xsi:type="dcterms:W3CDTF">2010-03-26T06:32:27Z</dcterms:created>
  <dcterms:modified xsi:type="dcterms:W3CDTF">2020-04-20T11:45:54Z</dcterms:modified>
  <cp:category/>
  <cp:version/>
  <cp:contentType/>
  <cp:contentStatus/>
</cp:coreProperties>
</file>