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19440" windowHeight="7365" activeTab="0"/>
  </bookViews>
  <sheets>
    <sheet name="Доходы" sheetId="1" r:id="rId1"/>
    <sheet name="Расходы по ведомствен." sheetId="2" r:id="rId2"/>
    <sheet name="Расх.по раз.и подр." sheetId="3" r:id="rId3"/>
    <sheet name="Источники" sheetId="4" r:id="rId4"/>
  </sheets>
  <definedNames>
    <definedName name="_xlnm.Print_Titles" localSheetId="0">'Доходы'!$9:$9</definedName>
  </definedNames>
  <calcPr fullCalcOnLoad="1"/>
</workbook>
</file>

<file path=xl/sharedStrings.xml><?xml version="1.0" encoding="utf-8"?>
<sst xmlns="http://schemas.openxmlformats.org/spreadsheetml/2006/main" count="613" uniqueCount="218">
  <si>
    <t>8</t>
  </si>
  <si>
    <t>Код бюджетной классификации</t>
  </si>
  <si>
    <t>Кассовое исполнение</t>
  </si>
  <si>
    <t>администратор поступлений</t>
  </si>
  <si>
    <t>доходов республиканского бюджета Чувашской Республики</t>
  </si>
  <si>
    <t>Наименование показателя</t>
  </si>
  <si>
    <t>100</t>
  </si>
  <si>
    <t>182</t>
  </si>
  <si>
    <t>993</t>
  </si>
  <si>
    <t>(тыс.рублей)</t>
  </si>
  <si>
    <t>ДОХОДЫ</t>
  </si>
  <si>
    <t>Чувашской Республики по кодам классификации доходов бюджета за 2018 год</t>
  </si>
  <si>
    <t>ДОХОДЫ, ВСЕГО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</si>
  <si>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</si>
  <si>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</si>
  <si>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</si>
  <si>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</si>
  <si>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</si>
  <si>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(сумма платежа)</t>
  </si>
  <si>
    <t>Федеральная налоговая служба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</si>
  <si>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</si>
  <si>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(пени)</t>
  </si>
  <si>
    <t>Земельный налог с организаций, обладающих земельным участком, расположенным в границах сельских поселений (сумма платежа)</t>
  </si>
  <si>
    <t>Земельный налог с организаций, обладающих земельным участком, расположенным в границах сельских поселений (пени)</t>
  </si>
  <si>
    <t>Земельный налог с физических лиц, обладающих земельным участком, расположенным в границах сельских поселений (пени)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</si>
  <si>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</si>
  <si>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</si>
  <si>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</si>
  <si>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</si>
  <si>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</si>
  <si>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</si>
  <si>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Наименование</t>
  </si>
  <si>
    <t>Главный распорядитель</t>
  </si>
  <si>
    <t>Раздел</t>
  </si>
  <si>
    <t>Подраздел</t>
  </si>
  <si>
    <t>Целевая статья (государственные программы и непрограммные направления деятельности)</t>
  </si>
  <si>
    <t>Группа(группа и подгруппа вида расхода)</t>
  </si>
  <si>
    <t>Сумма</t>
  </si>
  <si>
    <t>01</t>
  </si>
  <si>
    <t>04</t>
  </si>
  <si>
    <t>Ч500000000</t>
  </si>
  <si>
    <t>Приложение 2</t>
  </si>
  <si>
    <t>к решению Собрания депутатов</t>
  </si>
  <si>
    <t>Мариинско-Посадского района</t>
  </si>
  <si>
    <t>от _____________№_______</t>
  </si>
  <si>
    <t>Ч5Э0000000</t>
  </si>
  <si>
    <t>Ч5Э0100000</t>
  </si>
  <si>
    <t>Ч5Э0100200</t>
  </si>
  <si>
    <t>120</t>
  </si>
  <si>
    <t>200</t>
  </si>
  <si>
    <t>240</t>
  </si>
  <si>
    <t>800</t>
  </si>
  <si>
    <t>850</t>
  </si>
  <si>
    <t>13</t>
  </si>
  <si>
    <t>Ч5Э0173770</t>
  </si>
  <si>
    <t>РАСХОДЫ, ВСЕГО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</si>
  <si>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</si>
  <si>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</si>
  <si>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потенциала муниципального управления"</t>
  </si>
  <si>
    <t>Обеспечение реализации государственной программы Чувашской Республики "Развитие потенциала государственного управления" на 2012 - 2020 годы</t>
  </si>
  <si>
    <t>Основное мероприятие "Общепрограммные расходы"</t>
  </si>
  <si>
    <t>Обеспечение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</si>
  <si>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</si>
  <si>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</si>
  <si>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</si>
  <si>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</si>
  <si>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</si>
  <si>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</si>
  <si>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</si>
  <si>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Выполнение других обязательств муниципального образования Чувашской Республики</t>
  </si>
  <si>
    <t>02</t>
  </si>
  <si>
    <t>03</t>
  </si>
  <si>
    <t>Ч400000000</t>
  </si>
  <si>
    <t>НАЦИОНАЛЬНАЯ ОБОРОНА</t>
  </si>
  <si>
    <t>Мобилизационная и вневойсковая подготовка</t>
  </si>
  <si>
    <t>Муниципальная программа "Управление общественными финансами и муниципальным долгом"</t>
  </si>
  <si>
    <t>Ч410000000</t>
  </si>
  <si>
    <t>Ч410400000</t>
  </si>
  <si>
    <t>Ч410451180</t>
  </si>
  <si>
    <t>Подпрограмма "Совершенствование бюджетной политики и эффективное использование бюджетного потенциала" муниципальной программы "Управление общественными финансами и муниципальным долгом"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</si>
  <si>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</si>
  <si>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</si>
  <si>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РАСХОДЫ</t>
  </si>
  <si>
    <t xml:space="preserve">района Чувашской Республики по ведомственной структуре расходов </t>
  </si>
  <si>
    <t>бюджета за 2018 год</t>
  </si>
  <si>
    <t>05</t>
  </si>
  <si>
    <t>09</t>
  </si>
  <si>
    <t>Ч200000000</t>
  </si>
  <si>
    <t>Ч210000000</t>
  </si>
  <si>
    <t>Ч210400000</t>
  </si>
  <si>
    <t>Ч2104S4190</t>
  </si>
  <si>
    <t>Дорожное хозяйство (дорожные фонды)</t>
  </si>
  <si>
    <t>Муниципальная программа "Развитие транспортной системы"</t>
  </si>
  <si>
    <t>Подпрограмма "Автомобильные дороги" муниципальной программы "Развитие транспортной системы"</t>
  </si>
  <si>
    <t>Основное мероприятие "Мероприятия, реализуемые с привлечением межбюджетных трансфертов бюджетам другого уровня"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</si>
  <si>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</si>
  <si>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НАЦИОНАЛЬНАЯ ЭКОНОМИКА</t>
  </si>
  <si>
    <t>12</t>
  </si>
  <si>
    <t>Ч430000000</t>
  </si>
  <si>
    <t>Ч430400000</t>
  </si>
  <si>
    <t>Ч430473620</t>
  </si>
  <si>
    <t>Другие вопросы в области национальной экономики</t>
  </si>
  <si>
    <t>Подпрограмма "Управление муниципальным имуществом" муниципальной программы "Управление общественными финансами и муниципальным долгом"</t>
  </si>
  <si>
    <t>Эффективное управление муниципальным имуществом</t>
  </si>
  <si>
    <t>Обеспечение гарантий прав на муниципальное имущество Чувашской Республики, в том числе на землю, и защита прав и законных интересов собственников, землепользователей, землевладельцев и арендаторов земельных участков</t>
  </si>
  <si>
    <t>ЖИЛИЩНО-КОММУНАЛЬНОЕ ХОЗЯЙСТВО</t>
  </si>
  <si>
    <t>Ц100000000</t>
  </si>
  <si>
    <t>Ц110000000</t>
  </si>
  <si>
    <t>Ц110200000</t>
  </si>
  <si>
    <t>Ц110277400</t>
  </si>
  <si>
    <t>Благоустройство</t>
  </si>
  <si>
    <t>Муниципальная программа "Развитие жилищного строительства и сферы жилищно-коммунального хозяйства"</t>
  </si>
  <si>
    <t>Подпрограмма "Обеспечение комфортных условий проживания граждан в Чувашской Республике" муниципальной программы "Развитие жилищного строительства и сферы жилищно-коммунального хозяйства"</t>
  </si>
  <si>
    <t>Основное мероприятие "Содействие благоустройству населенных пунктов в Чувашской Республике"</t>
  </si>
  <si>
    <t>Уличное освещение</t>
  </si>
  <si>
    <t>Ц110277420</t>
  </si>
  <si>
    <t>Реализация мероприятий по благоустройству территории</t>
  </si>
  <si>
    <t>Иные межбюджетные трансферты</t>
  </si>
  <si>
    <t>500</t>
  </si>
  <si>
    <t>540</t>
  </si>
  <si>
    <t>Межбюджетные трансферты</t>
  </si>
  <si>
    <t>08</t>
  </si>
  <si>
    <t>Ц400000000</t>
  </si>
  <si>
    <t>Ц410000000</t>
  </si>
  <si>
    <t>Ц410700000</t>
  </si>
  <si>
    <t>Ц410740390</t>
  </si>
  <si>
    <t>КУЛЬТУРА, КИНЕМАТОГРАФИЯ</t>
  </si>
  <si>
    <t>Культура</t>
  </si>
  <si>
    <t>Муниципальная программа "Развитие культуры и туризма"</t>
  </si>
  <si>
    <t>Подпрограмма "Развитие культуры в Чувашской Республике" муниципальной программы "Развитие культуры и туризма"</t>
  </si>
  <si>
    <t>Основное мероприятие "Сохранение и развитие народного творчества"</t>
  </si>
  <si>
    <t>Обеспечение деятельности учреждений в сфере культурно-досугового обслуживания населения</t>
  </si>
  <si>
    <t xml:space="preserve">района Чувашской Республики по разделам и подразделам классификации </t>
  </si>
  <si>
    <t>расходов бюджета за 2018 год</t>
  </si>
  <si>
    <t>Приложение 3</t>
  </si>
  <si>
    <t>администратора источника финансирования</t>
  </si>
  <si>
    <t>источника финансирования</t>
  </si>
  <si>
    <t>Приложение 4</t>
  </si>
  <si>
    <t>от ______________№_______</t>
  </si>
  <si>
    <t>Источники финансирования дефицита</t>
  </si>
  <si>
    <t>района Чувашской Республики по кодам классификации источников</t>
  </si>
  <si>
    <t>финансирования дефицита бюджета за 2018</t>
  </si>
  <si>
    <t>в том числе:</t>
  </si>
  <si>
    <t>Источники внутреннего финансирования бюджета</t>
  </si>
  <si>
    <t>из них:</t>
  </si>
  <si>
    <t>Изменение остатков средств на счетах по учёту средств бюджета</t>
  </si>
  <si>
    <t xml:space="preserve">Увеличение прочих остатков денежных средств бюджетов сельских поселений </t>
  </si>
  <si>
    <t>Уменьшение прочих остатков денежных средств бюджетов сельских поселений</t>
  </si>
  <si>
    <t>000</t>
  </si>
  <si>
    <t>0100 0000 00 0000 000</t>
  </si>
  <si>
    <t>0105 0201 10 0000 510</t>
  </si>
  <si>
    <t>0105 0201 10 0000 610</t>
  </si>
  <si>
    <t>-</t>
  </si>
  <si>
    <t>Ц410500000</t>
  </si>
  <si>
    <t>Основное мероприятие "Развитие профессионального искусства"</t>
  </si>
  <si>
    <t xml:space="preserve"> 111 05025 10 0000  120</t>
  </si>
  <si>
    <t>202 15001 10 0000 151</t>
  </si>
  <si>
    <t>202 29999 10 0000 151</t>
  </si>
  <si>
    <t>202 35118 10 0000 151</t>
  </si>
  <si>
    <t xml:space="preserve"> 106 06043 10 2100  110</t>
  </si>
  <si>
    <t xml:space="preserve"> 106 06043 10 1000  110</t>
  </si>
  <si>
    <t xml:space="preserve"> 106 06033 10 2100  110</t>
  </si>
  <si>
    <t xml:space="preserve"> 106 06033 10 1000  110</t>
  </si>
  <si>
    <t xml:space="preserve"> 106 01030 10 2100  110</t>
  </si>
  <si>
    <t xml:space="preserve"> 106 01030 10 1000  110</t>
  </si>
  <si>
    <t xml:space="preserve"> 101 02010 01 1000 110</t>
  </si>
  <si>
    <t xml:space="preserve"> 103 02260 01 0000 110</t>
  </si>
  <si>
    <t xml:space="preserve"> 103 02250 01 0000 110</t>
  </si>
  <si>
    <t xml:space="preserve"> 103 02240 01 0000 110</t>
  </si>
  <si>
    <t xml:space="preserve"> 103 02230 01 0000 110</t>
  </si>
  <si>
    <t xml:space="preserve"> 108 04020 01 1000  110</t>
  </si>
  <si>
    <t>Администрация Карабашского сельского поселения Мариинско-Посадского района Чувашской Республики</t>
  </si>
  <si>
    <t>244</t>
  </si>
  <si>
    <t>Источники финансирования дефицита (профицита) бюджета Карабашского сельского поселения Мариинско-Посадского района Чувашской Республики - всего</t>
  </si>
  <si>
    <t>АДМИНИСТРАЦИЯ  КУГЕЕВСКОГО СЕЛЬСКОГО ПОСЕЛЕНИЯ</t>
  </si>
  <si>
    <t>Единый сельскохозяйственный налог (сумма платежа)</t>
  </si>
  <si>
    <t xml:space="preserve"> 105 03010 01 1000 110</t>
  </si>
  <si>
    <t xml:space="preserve"> 101 02030 01 1000 110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</si>
  <si>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</si>
  <si>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Доходы от сдачи а аренду имущества, находящегося в оперативном управлении орагнов управления поселений и созданных ими учреждений и в хозяйственном ведении муниципальных унитарных предприятий</t>
  </si>
  <si>
    <t xml:space="preserve"> 111 05035 10 0000 120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</si>
  <si>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</si>
  <si>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 111 05045 10 0000 120</t>
  </si>
  <si>
    <t>Доходы, поступающие в порядке возмещения расходов, понесенных в связи с эксплуатацией имущества поселений</t>
  </si>
  <si>
    <t>113 02995 10 0000 130</t>
  </si>
  <si>
    <t>Субвенции бюджетам сельских поселений на выполнение передаваемых полномочий субъектов Российской Федерации</t>
  </si>
  <si>
    <t>202 30024 10 0000 151</t>
  </si>
  <si>
    <t>Сельское хозяйство и рыболовство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</si>
  <si>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</si>
  <si>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Ц900000000</t>
  </si>
  <si>
    <t>Ц970000000</t>
  </si>
  <si>
    <t>Основное мероприятие "Организация и осуществление мероприятий по регулированию численности безнадзорных животных"</t>
  </si>
  <si>
    <t>Ц970500000</t>
  </si>
  <si>
    <t>Ц970512750</t>
  </si>
  <si>
    <t>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 годы</t>
  </si>
  <si>
    <t>Финансовое обеспечение передаваемых государственных полномочий Чувашской Республики по организации проведения на территории поселений и городских округов мероприятий по отлову и содержанию безнадзорных животных, а также по расчету и предоставлению субвенций бюджетам поселений на осуществление указанных полномочий</t>
  </si>
  <si>
    <t>Приложение 1                                                                                     к решению Собрания депутатов                    Приволжского сельского поселения                           Мариинско-Посадского района                                                 от ____________ № _____</t>
  </si>
  <si>
    <t>Приволжского сельского поселения</t>
  </si>
  <si>
    <t xml:space="preserve">бюджета Приволжского сельского поселения Мариинско-Посадского </t>
  </si>
  <si>
    <t>бюджета Приволжского сельского поселения Мариинско-Посадского</t>
  </si>
  <si>
    <t>Дотации бюджетам сельских поселений на поддержку мер по обеспечению сбалансированности бюджетов</t>
  </si>
  <si>
    <t>202 15002 10 0000 151</t>
  </si>
  <si>
    <t>Обеспечение проведения выборов и референдумов</t>
  </si>
  <si>
    <t>07</t>
  </si>
  <si>
    <t>ФИЗИЧЕСКАЯ КУЛЬТУРА И СПОРТ</t>
  </si>
  <si>
    <t>11</t>
  </si>
  <si>
    <t>Физическая культура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</si>
  <si>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</si>
  <si>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</si>
  <si>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Муниципальная программа "Развитие физической культуры и спорта"</t>
  </si>
  <si>
    <t>Ц500000000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</si>
  <si>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</si>
  <si>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Ц510000000</t>
  </si>
  <si>
    <t>Основное мероприятие "Пропаганда роли физической культуры и спорта"</t>
  </si>
  <si>
    <t>Ц510500000</t>
  </si>
  <si>
    <t>Пропаганда физической культуры и спорта</t>
  </si>
  <si>
    <t>Ц510511470</t>
  </si>
  <si>
    <t>бюджета Приволжского сельского поселения Мариинско-Посадского района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</si>
</sst>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;[Red]#,##0.0"/>
    <numFmt numFmtId="165" formatCode="#,##0.0_ ;\-#,##0.0\ "/>
    <numFmt numFmtId="166" formatCode="#,##0.0"/>
  </numFmts>
  <fonts count="60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6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6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horizontal="left" wrapText="1"/>
      <protection/>
    </xf>
    <xf numFmtId="0" fontId="39" fillId="0" borderId="0">
      <alignment horizontal="center"/>
      <protection/>
    </xf>
    <xf numFmtId="0" fontId="38" fillId="0" borderId="0">
      <alignment/>
      <protection/>
    </xf>
    <xf numFmtId="0" fontId="38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8" fillId="20" borderId="3">
      <alignment/>
      <protection/>
    </xf>
    <xf numFmtId="0" fontId="38" fillId="20" borderId="4">
      <alignment/>
      <protection/>
    </xf>
    <xf numFmtId="0" fontId="40" fillId="0" borderId="5">
      <alignment horizontal="right"/>
      <protection/>
    </xf>
    <xf numFmtId="0" fontId="38" fillId="0" borderId="3">
      <alignment/>
      <protection/>
    </xf>
    <xf numFmtId="0" fontId="38" fillId="0" borderId="1">
      <alignment wrapText="1"/>
      <protection/>
    </xf>
    <xf numFmtId="0" fontId="38" fillId="0" borderId="6">
      <alignment wrapText="1"/>
      <protection/>
    </xf>
    <xf numFmtId="0" fontId="38" fillId="0" borderId="2">
      <alignment horizontal="center" vertical="center" wrapText="1"/>
      <protection/>
    </xf>
    <xf numFmtId="4" fontId="38" fillId="21" borderId="5">
      <alignment horizontal="right" shrinkToFit="1"/>
      <protection/>
    </xf>
    <xf numFmtId="0" fontId="38" fillId="0" borderId="0">
      <alignment horizontal="right"/>
      <protection/>
    </xf>
    <xf numFmtId="0" fontId="38" fillId="0" borderId="7">
      <alignment/>
      <protection/>
    </xf>
    <xf numFmtId="0" fontId="38" fillId="0" borderId="8">
      <alignment horizontal="right"/>
      <protection/>
    </xf>
    <xf numFmtId="0" fontId="38" fillId="0" borderId="1">
      <alignment/>
      <protection/>
    </xf>
    <xf numFmtId="49" fontId="38" fillId="0" borderId="9">
      <alignment horizontal="center"/>
      <protection/>
    </xf>
    <xf numFmtId="49" fontId="38" fillId="0" borderId="10">
      <alignment horizontal="center"/>
      <protection/>
    </xf>
    <xf numFmtId="49" fontId="38" fillId="0" borderId="11">
      <alignment horizontal="center" shrinkToFit="1"/>
      <protection/>
    </xf>
    <xf numFmtId="49" fontId="38" fillId="0" borderId="11">
      <alignment horizontal="center" shrinkToFit="1"/>
      <protection/>
    </xf>
    <xf numFmtId="49" fontId="38" fillId="0" borderId="12">
      <alignment horizontal="center"/>
      <protection/>
    </xf>
    <xf numFmtId="0" fontId="38" fillId="0" borderId="13">
      <alignment/>
      <protection/>
    </xf>
    <xf numFmtId="4" fontId="38" fillId="0" borderId="5">
      <alignment horizontal="right" shrinkToFit="1"/>
      <protection/>
    </xf>
    <xf numFmtId="49" fontId="40" fillId="0" borderId="5">
      <alignment horizontal="center" shrinkToFit="1"/>
      <protection/>
    </xf>
    <xf numFmtId="0" fontId="38" fillId="20" borderId="14">
      <alignment/>
      <protection/>
    </xf>
    <xf numFmtId="0" fontId="38" fillId="20" borderId="6">
      <alignment/>
      <protection/>
    </xf>
    <xf numFmtId="49" fontId="38" fillId="0" borderId="2">
      <alignment horizontal="center" shrinkToFit="1"/>
      <protection/>
    </xf>
    <xf numFmtId="49" fontId="40" fillId="0" borderId="5">
      <alignment horizontal="left"/>
      <protection/>
    </xf>
    <xf numFmtId="49" fontId="38" fillId="0" borderId="2">
      <alignment horizontal="left"/>
      <protection/>
    </xf>
    <xf numFmtId="49" fontId="38" fillId="0" borderId="2">
      <alignment horizontal="left" wrapText="1"/>
      <protection/>
    </xf>
    <xf numFmtId="4" fontId="40" fillId="22" borderId="5">
      <alignment horizontal="right" shrinkToFit="1"/>
      <protection/>
    </xf>
    <xf numFmtId="4" fontId="40" fillId="23" borderId="5">
      <alignment horizontal="right" shrinkToFit="1"/>
      <protection/>
    </xf>
    <xf numFmtId="4" fontId="38" fillId="0" borderId="2">
      <alignment horizontal="right" shrinkToFit="1"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1" fillId="30" borderId="15" applyNumberFormat="0" applyAlignment="0" applyProtection="0"/>
    <xf numFmtId="0" fontId="42" fillId="31" borderId="16" applyNumberFormat="0" applyAlignment="0" applyProtection="0"/>
    <xf numFmtId="0" fontId="43" fillId="31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32" borderId="21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41" applyNumberFormat="1" applyProtection="1">
      <alignment/>
      <protection/>
    </xf>
    <xf numFmtId="0" fontId="38" fillId="0" borderId="1" xfId="59" applyNumberFormat="1" applyProtection="1">
      <alignment/>
      <protection/>
    </xf>
    <xf numFmtId="0" fontId="38" fillId="0" borderId="3" xfId="51" applyNumberFormat="1" applyProtection="1">
      <alignment/>
      <protection/>
    </xf>
    <xf numFmtId="0" fontId="38" fillId="0" borderId="13" xfId="65" applyNumberFormat="1" applyProtection="1">
      <alignment/>
      <protection/>
    </xf>
    <xf numFmtId="49" fontId="40" fillId="0" borderId="5" xfId="67" applyProtection="1">
      <alignment horizontal="center" shrinkToFit="1"/>
      <protection/>
    </xf>
    <xf numFmtId="49" fontId="40" fillId="0" borderId="5" xfId="71" applyProtection="1">
      <alignment horizontal="left"/>
      <protection/>
    </xf>
    <xf numFmtId="4" fontId="40" fillId="22" borderId="5" xfId="74" applyNumberFormat="1" applyProtection="1">
      <alignment horizontal="right" shrinkToFit="1"/>
      <protection/>
    </xf>
    <xf numFmtId="49" fontId="38" fillId="0" borderId="2" xfId="70" applyProtection="1">
      <alignment horizontal="center" shrinkToFit="1"/>
      <protection/>
    </xf>
    <xf numFmtId="4" fontId="38" fillId="0" borderId="2" xfId="76" applyNumberFormat="1" applyProtection="1">
      <alignment horizontal="right" shrinkToFit="1"/>
      <protection/>
    </xf>
    <xf numFmtId="49" fontId="38" fillId="0" borderId="24" xfId="60" applyBorder="1" applyProtection="1">
      <alignment horizontal="center"/>
      <protection/>
    </xf>
    <xf numFmtId="49" fontId="38" fillId="0" borderId="25" xfId="61" applyBorder="1" applyProtection="1">
      <alignment horizontal="center"/>
      <protection/>
    </xf>
    <xf numFmtId="49" fontId="38" fillId="0" borderId="26" xfId="62" applyBorder="1" applyProtection="1">
      <alignment horizontal="center" shrinkToFit="1"/>
      <protection/>
    </xf>
    <xf numFmtId="49" fontId="38" fillId="0" borderId="27" xfId="64" applyBorder="1" applyProtection="1">
      <alignment horizontal="center"/>
      <protection/>
    </xf>
    <xf numFmtId="0" fontId="38" fillId="0" borderId="0" xfId="58" applyNumberFormat="1" applyBorder="1" applyProtection="1">
      <alignment horizontal="right"/>
      <protection/>
    </xf>
    <xf numFmtId="0" fontId="38" fillId="0" borderId="28" xfId="47" applyNumberFormat="1" applyBorder="1" applyProtection="1">
      <alignment horizontal="center" vertical="center" wrapText="1"/>
      <protection/>
    </xf>
    <xf numFmtId="0" fontId="38" fillId="0" borderId="0" xfId="39" applyNumberFormat="1" applyAlignment="1" applyProtection="1">
      <alignment wrapText="1"/>
      <protection/>
    </xf>
    <xf numFmtId="0" fontId="38" fillId="0" borderId="0" xfId="39" applyAlignment="1">
      <alignment wrapText="1"/>
      <protection/>
    </xf>
    <xf numFmtId="0" fontId="39" fillId="0" borderId="0" xfId="40" applyNumberFormat="1" applyAlignment="1" applyProtection="1">
      <alignment/>
      <protection/>
    </xf>
    <xf numFmtId="49" fontId="38" fillId="0" borderId="26" xfId="63" applyBorder="1">
      <alignment horizontal="center" shrinkToFit="1"/>
      <protection/>
    </xf>
    <xf numFmtId="0" fontId="56" fillId="0" borderId="29" xfId="41" applyNumberFormat="1" applyFont="1" applyBorder="1" applyAlignment="1" applyProtection="1">
      <alignment wrapText="1"/>
      <protection/>
    </xf>
    <xf numFmtId="0" fontId="56" fillId="0" borderId="30" xfId="41" applyNumberFormat="1" applyFont="1" applyBorder="1" applyAlignment="1" applyProtection="1">
      <alignment wrapText="1"/>
      <protection/>
    </xf>
    <xf numFmtId="0" fontId="56" fillId="0" borderId="31" xfId="47" applyNumberFormat="1" applyFont="1" applyBorder="1" applyAlignment="1" applyProtection="1">
      <alignment horizontal="center" vertical="center" wrapText="1"/>
      <protection/>
    </xf>
    <xf numFmtId="0" fontId="56" fillId="0" borderId="32" xfId="47" applyNumberFormat="1" applyFont="1" applyBorder="1" applyAlignment="1" applyProtection="1">
      <alignment horizontal="center" vertical="center" wrapText="1"/>
      <protection/>
    </xf>
    <xf numFmtId="0" fontId="56" fillId="0" borderId="33" xfId="47" applyNumberFormat="1" applyFont="1" applyBorder="1" applyAlignment="1" applyProtection="1">
      <alignment horizontal="center" vertical="center" wrapText="1"/>
      <protection/>
    </xf>
    <xf numFmtId="0" fontId="56" fillId="0" borderId="34" xfId="4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wrapText="1"/>
      <protection locked="0"/>
    </xf>
    <xf numFmtId="49" fontId="56" fillId="0" borderId="2" xfId="70" applyFont="1" applyAlignment="1" applyProtection="1">
      <alignment horizontal="left" wrapText="1" shrinkToFit="1"/>
      <protection/>
    </xf>
    <xf numFmtId="49" fontId="57" fillId="0" borderId="2" xfId="70" applyFont="1" applyAlignment="1" applyProtection="1">
      <alignment horizontal="left" wrapText="1" shrinkToFit="1"/>
      <protection/>
    </xf>
    <xf numFmtId="49" fontId="40" fillId="0" borderId="2" xfId="70" applyFont="1" applyProtection="1">
      <alignment horizontal="center" shrinkToFit="1"/>
      <protection/>
    </xf>
    <xf numFmtId="4" fontId="40" fillId="0" borderId="2" xfId="76" applyNumberFormat="1" applyFont="1" applyProtection="1">
      <alignment horizontal="right" shrinkToFit="1"/>
      <protection/>
    </xf>
    <xf numFmtId="0" fontId="11" fillId="0" borderId="0" xfId="0" applyFont="1" applyAlignment="1" applyProtection="1">
      <alignment/>
      <protection locked="0"/>
    </xf>
    <xf numFmtId="164" fontId="40" fillId="37" borderId="33" xfId="74" applyNumberFormat="1" applyFill="1" applyBorder="1" applyProtection="1">
      <alignment horizontal="right" shrinkToFit="1"/>
      <protection/>
    </xf>
    <xf numFmtId="164" fontId="38" fillId="0" borderId="2" xfId="76" applyNumberFormat="1" applyProtection="1">
      <alignment horizontal="right" shrinkToFit="1"/>
      <protection/>
    </xf>
    <xf numFmtId="164" fontId="40" fillId="0" borderId="2" xfId="76" applyNumberFormat="1" applyFont="1" applyProtection="1">
      <alignment horizontal="right" shrinkToFit="1"/>
      <protection/>
    </xf>
    <xf numFmtId="165" fontId="38" fillId="0" borderId="2" xfId="76" applyNumberFormat="1" applyProtection="1">
      <alignment horizontal="right" shrinkToFit="1"/>
      <protection/>
    </xf>
    <xf numFmtId="49" fontId="57" fillId="0" borderId="2" xfId="70" applyFont="1" applyAlignment="1" applyProtection="1">
      <alignment horizontal="left" shrinkToFit="1"/>
      <protection/>
    </xf>
    <xf numFmtId="0" fontId="0" fillId="0" borderId="0" xfId="0" applyAlignment="1">
      <alignment horizontal="center"/>
    </xf>
    <xf numFmtId="0" fontId="12" fillId="0" borderId="29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29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49" fontId="15" fillId="0" borderId="29" xfId="0" applyNumberFormat="1" applyFont="1" applyBorder="1" applyAlignment="1">
      <alignment wrapText="1"/>
    </xf>
    <xf numFmtId="49" fontId="15" fillId="0" borderId="29" xfId="0" applyNumberFormat="1" applyFont="1" applyBorder="1" applyAlignment="1">
      <alignment horizontal="center"/>
    </xf>
    <xf numFmtId="0" fontId="15" fillId="0" borderId="29" xfId="0" applyFont="1" applyBorder="1" applyAlignment="1">
      <alignment wrapText="1"/>
    </xf>
    <xf numFmtId="0" fontId="16" fillId="0" borderId="29" xfId="0" applyFont="1" applyBorder="1" applyAlignment="1">
      <alignment wrapText="1"/>
    </xf>
    <xf numFmtId="49" fontId="16" fillId="0" borderId="29" xfId="0" applyNumberFormat="1" applyFont="1" applyBorder="1" applyAlignment="1">
      <alignment horizontal="center"/>
    </xf>
    <xf numFmtId="0" fontId="15" fillId="0" borderId="29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7" fillId="0" borderId="29" xfId="0" applyFont="1" applyBorder="1" applyAlignment="1">
      <alignment wrapText="1"/>
    </xf>
    <xf numFmtId="49" fontId="17" fillId="0" borderId="29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9" fillId="0" borderId="29" xfId="0" applyFont="1" applyBorder="1" applyAlignment="1">
      <alignment horizont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29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wrapText="1"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38" fillId="0" borderId="2" xfId="72" applyAlignment="1" applyProtection="1">
      <alignment horizontal="center"/>
      <protection/>
    </xf>
    <xf numFmtId="49" fontId="40" fillId="0" borderId="2" xfId="72" applyFont="1" applyAlignment="1" applyProtection="1">
      <alignment horizontal="center"/>
      <protection/>
    </xf>
    <xf numFmtId="0" fontId="56" fillId="0" borderId="0" xfId="58" applyNumberFormat="1" applyFont="1" applyBorder="1" applyAlignment="1" applyProtection="1">
      <alignment horizontal="center"/>
      <protection/>
    </xf>
    <xf numFmtId="49" fontId="38" fillId="0" borderId="2" xfId="72" applyProtection="1">
      <alignment horizontal="left"/>
      <protection/>
    </xf>
    <xf numFmtId="49" fontId="56" fillId="0" borderId="35" xfId="70" applyFont="1" applyBorder="1" applyAlignment="1" applyProtection="1">
      <alignment horizontal="left" wrapText="1" shrinkToFit="1"/>
      <protection/>
    </xf>
    <xf numFmtId="49" fontId="38" fillId="0" borderId="35" xfId="70" applyBorder="1" applyProtection="1">
      <alignment horizontal="center" shrinkToFit="1"/>
      <protection/>
    </xf>
    <xf numFmtId="49" fontId="38" fillId="0" borderId="35" xfId="72" applyBorder="1" applyAlignment="1" applyProtection="1">
      <alignment horizontal="center"/>
      <protection/>
    </xf>
    <xf numFmtId="4" fontId="38" fillId="0" borderId="35" xfId="76" applyNumberFormat="1" applyBorder="1" applyProtection="1">
      <alignment horizontal="right" shrinkToFit="1"/>
      <protection/>
    </xf>
    <xf numFmtId="164" fontId="38" fillId="0" borderId="35" xfId="76" applyNumberFormat="1" applyBorder="1" applyProtection="1">
      <alignment horizontal="right" shrinkToFit="1"/>
      <protection/>
    </xf>
    <xf numFmtId="0" fontId="56" fillId="0" borderId="2" xfId="70" applyNumberFormat="1" applyFont="1" applyAlignment="1" applyProtection="1">
      <alignment horizontal="left" wrapText="1" shrinkToFit="1"/>
      <protection/>
    </xf>
    <xf numFmtId="166" fontId="15" fillId="0" borderId="29" xfId="0" applyNumberFormat="1" applyFont="1" applyBorder="1" applyAlignment="1">
      <alignment horizontal="center" wrapText="1"/>
    </xf>
    <xf numFmtId="166" fontId="9" fillId="0" borderId="29" xfId="0" applyNumberFormat="1" applyFont="1" applyBorder="1" applyAlignment="1">
      <alignment horizontal="center" wrapText="1"/>
    </xf>
    <xf numFmtId="166" fontId="15" fillId="0" borderId="29" xfId="0" applyNumberFormat="1" applyFont="1" applyBorder="1" applyAlignment="1">
      <alignment horizontal="center"/>
    </xf>
    <xf numFmtId="166" fontId="17" fillId="0" borderId="29" xfId="0" applyNumberFormat="1" applyFont="1" applyBorder="1" applyAlignment="1">
      <alignment horizontal="center"/>
    </xf>
    <xf numFmtId="166" fontId="16" fillId="0" borderId="29" xfId="0" applyNumberFormat="1" applyFont="1" applyBorder="1" applyAlignment="1">
      <alignment horizontal="center"/>
    </xf>
    <xf numFmtId="0" fontId="16" fillId="0" borderId="29" xfId="0" applyNumberFormat="1" applyFont="1" applyBorder="1" applyAlignment="1">
      <alignment wrapText="1"/>
    </xf>
    <xf numFmtId="0" fontId="15" fillId="0" borderId="29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164" fontId="15" fillId="0" borderId="29" xfId="0" applyNumberFormat="1" applyFont="1" applyBorder="1" applyAlignment="1">
      <alignment horizontal="center"/>
    </xf>
    <xf numFmtId="0" fontId="15" fillId="0" borderId="29" xfId="0" applyFont="1" applyBorder="1" applyAlignment="1">
      <alignment vertical="top" wrapText="1"/>
    </xf>
    <xf numFmtId="0" fontId="11" fillId="0" borderId="29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17" fillId="0" borderId="29" xfId="0" applyFont="1" applyBorder="1" applyAlignment="1">
      <alignment vertical="top" wrapText="1"/>
    </xf>
    <xf numFmtId="0" fontId="17" fillId="0" borderId="29" xfId="0" applyFont="1" applyBorder="1" applyAlignment="1">
      <alignment horizontal="center"/>
    </xf>
    <xf numFmtId="0" fontId="17" fillId="0" borderId="29" xfId="0" applyFont="1" applyBorder="1" applyAlignment="1">
      <alignment/>
    </xf>
    <xf numFmtId="0" fontId="16" fillId="0" borderId="29" xfId="0" applyFont="1" applyBorder="1" applyAlignment="1">
      <alignment vertical="top" wrapText="1"/>
    </xf>
    <xf numFmtId="0" fontId="16" fillId="0" borderId="29" xfId="0" applyFont="1" applyBorder="1" applyAlignment="1">
      <alignment/>
    </xf>
    <xf numFmtId="49" fontId="16" fillId="0" borderId="29" xfId="0" applyNumberFormat="1" applyFont="1" applyBorder="1" applyAlignment="1">
      <alignment/>
    </xf>
    <xf numFmtId="164" fontId="40" fillId="0" borderId="33" xfId="74" applyNumberFormat="1" applyFill="1" applyBorder="1" applyProtection="1">
      <alignment horizontal="right" shrinkToFit="1"/>
      <protection/>
    </xf>
    <xf numFmtId="166" fontId="0" fillId="0" borderId="0" xfId="0" applyNumberFormat="1" applyAlignment="1">
      <alignment/>
    </xf>
    <xf numFmtId="166" fontId="15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166" fontId="16" fillId="0" borderId="0" xfId="0" applyNumberFormat="1" applyFont="1" applyFill="1" applyAlignment="1">
      <alignment horizontal="center"/>
    </xf>
    <xf numFmtId="0" fontId="56" fillId="0" borderId="30" xfId="41" applyNumberFormat="1" applyFont="1" applyBorder="1" applyAlignment="1" applyProtection="1">
      <alignment horizontal="center" wrapText="1"/>
      <protection/>
    </xf>
    <xf numFmtId="0" fontId="56" fillId="0" borderId="36" xfId="41" applyNumberFormat="1" applyFont="1" applyBorder="1" applyAlignment="1" applyProtection="1">
      <alignment horizontal="center" wrapText="1"/>
      <protection/>
    </xf>
    <xf numFmtId="0" fontId="56" fillId="0" borderId="37" xfId="41" applyNumberFormat="1" applyFont="1" applyBorder="1" applyAlignment="1" applyProtection="1">
      <alignment horizontal="center" wrapText="1"/>
      <protection/>
    </xf>
    <xf numFmtId="0" fontId="56" fillId="0" borderId="38" xfId="41" applyNumberFormat="1" applyFont="1" applyBorder="1" applyAlignment="1" applyProtection="1">
      <alignment horizontal="center" wrapText="1"/>
      <protection/>
    </xf>
    <xf numFmtId="0" fontId="56" fillId="0" borderId="39" xfId="41" applyNumberFormat="1" applyFont="1" applyBorder="1" applyAlignment="1" applyProtection="1">
      <alignment horizontal="center" wrapText="1"/>
      <protection/>
    </xf>
    <xf numFmtId="0" fontId="56" fillId="0" borderId="4" xfId="41" applyNumberFormat="1" applyFont="1" applyBorder="1" applyAlignment="1" applyProtection="1">
      <alignment horizontal="center" wrapText="1"/>
      <protection/>
    </xf>
    <xf numFmtId="0" fontId="58" fillId="0" borderId="0" xfId="39" applyFont="1" applyAlignment="1">
      <alignment horizontal="right" wrapText="1"/>
      <protection/>
    </xf>
    <xf numFmtId="0" fontId="38" fillId="0" borderId="0" xfId="39" applyAlignment="1">
      <alignment horizontal="right" wrapText="1"/>
      <protection/>
    </xf>
    <xf numFmtId="0" fontId="39" fillId="0" borderId="0" xfId="40" applyAlignment="1">
      <alignment horizontal="center"/>
      <protection/>
    </xf>
    <xf numFmtId="0" fontId="59" fillId="0" borderId="0" xfId="41" applyNumberFormat="1" applyFont="1" applyAlignment="1" applyProtection="1">
      <alignment horizontal="center"/>
      <protection/>
    </xf>
    <xf numFmtId="0" fontId="59" fillId="0" borderId="0" xfId="42" applyNumberFormat="1" applyFont="1" applyAlignment="1" applyProtection="1">
      <alignment horizontal="center"/>
      <protection/>
    </xf>
    <xf numFmtId="0" fontId="38" fillId="0" borderId="0" xfId="43" applyNumberFormat="1" applyProtection="1">
      <alignment wrapText="1"/>
      <protection/>
    </xf>
    <xf numFmtId="0" fontId="38" fillId="0" borderId="0" xfId="43">
      <alignment wrapText="1"/>
      <protection/>
    </xf>
    <xf numFmtId="0" fontId="38" fillId="0" borderId="6" xfId="53" applyNumberFormat="1" applyProtection="1">
      <alignment wrapText="1"/>
      <protection/>
    </xf>
    <xf numFmtId="0" fontId="38" fillId="0" borderId="6" xfId="53">
      <alignment wrapText="1"/>
      <protection/>
    </xf>
    <xf numFmtId="0" fontId="9" fillId="0" borderId="4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9" fillId="0" borderId="29" xfId="0" applyFont="1" applyBorder="1" applyAlignment="1">
      <alignment horizont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Zeros="0" tabSelected="1" zoomScale="75" zoomScaleNormal="75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3" sqref="A13"/>
    </sheetView>
  </sheetViews>
  <sheetFormatPr defaultColWidth="9.140625" defaultRowHeight="15" outlineLevelRow="1"/>
  <cols>
    <col min="1" max="1" width="56.8515625" style="1" customWidth="1"/>
    <col min="2" max="2" width="8.421875" style="1" customWidth="1"/>
    <col min="3" max="3" width="22.421875" style="1" customWidth="1"/>
    <col min="4" max="11" width="20.421875" style="1" hidden="1" customWidth="1"/>
    <col min="12" max="12" width="12.28125" style="1" customWidth="1"/>
    <col min="13" max="13" width="18.28125" style="1" hidden="1" customWidth="1"/>
    <col min="14" max="16384" width="9.140625" style="1" customWidth="1"/>
  </cols>
  <sheetData>
    <row r="1" spans="1:13" ht="63.75" customHeight="1">
      <c r="A1" s="17"/>
      <c r="B1" s="17"/>
      <c r="C1" s="110" t="s">
        <v>196</v>
      </c>
      <c r="D1" s="111"/>
      <c r="E1" s="111"/>
      <c r="F1" s="111"/>
      <c r="G1" s="111"/>
      <c r="H1" s="111"/>
      <c r="I1" s="111"/>
      <c r="J1" s="111"/>
      <c r="K1" s="111"/>
      <c r="L1" s="111"/>
      <c r="M1" s="18"/>
    </row>
    <row r="2" spans="1:13" ht="12.75" customHeight="1">
      <c r="A2" s="19"/>
      <c r="B2" s="19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3"/>
    </row>
    <row r="3" spans="1:13" ht="13.5" customHeight="1" thickBot="1">
      <c r="A3" s="113" t="s">
        <v>10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"/>
    </row>
    <row r="4" spans="1:13" ht="12.75" customHeight="1">
      <c r="A4" s="113" t="s">
        <v>217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2"/>
    </row>
    <row r="5" spans="1:13" ht="12.75" customHeight="1">
      <c r="A5" s="114" t="s">
        <v>11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3"/>
    </row>
    <row r="6" spans="1:13" ht="15" customHeight="1">
      <c r="A6" s="115"/>
      <c r="B6" s="115"/>
      <c r="C6" s="116"/>
      <c r="D6" s="117"/>
      <c r="E6" s="118"/>
      <c r="F6" s="118"/>
      <c r="G6" s="118"/>
      <c r="H6" s="118"/>
      <c r="I6" s="118"/>
      <c r="J6" s="118"/>
      <c r="K6" s="118"/>
      <c r="L6" s="15"/>
      <c r="M6" s="20"/>
    </row>
    <row r="7" spans="1:13" ht="13.5" customHeight="1" thickBot="1">
      <c r="A7" s="2"/>
      <c r="B7" s="2"/>
      <c r="C7" s="2"/>
      <c r="D7" s="4"/>
      <c r="E7" s="4"/>
      <c r="F7" s="4"/>
      <c r="G7" s="4"/>
      <c r="H7" s="4"/>
      <c r="I7" s="4"/>
      <c r="J7" s="4"/>
      <c r="K7" s="4"/>
      <c r="L7" s="72" t="s">
        <v>9</v>
      </c>
      <c r="M7" s="14"/>
    </row>
    <row r="8" spans="1:13" ht="12.75" customHeight="1">
      <c r="A8" s="108" t="s">
        <v>5</v>
      </c>
      <c r="B8" s="104" t="s">
        <v>1</v>
      </c>
      <c r="C8" s="105"/>
      <c r="D8" s="21"/>
      <c r="E8" s="21"/>
      <c r="F8" s="21"/>
      <c r="G8" s="21"/>
      <c r="H8" s="21"/>
      <c r="I8" s="21"/>
      <c r="J8" s="21"/>
      <c r="K8" s="22"/>
      <c r="L8" s="106" t="s">
        <v>2</v>
      </c>
      <c r="M8" s="5"/>
    </row>
    <row r="9" spans="1:13" ht="46.5" customHeight="1" thickBot="1">
      <c r="A9" s="109"/>
      <c r="B9" s="23" t="s">
        <v>3</v>
      </c>
      <c r="C9" s="24" t="s">
        <v>4</v>
      </c>
      <c r="D9" s="25"/>
      <c r="E9" s="25"/>
      <c r="F9" s="25"/>
      <c r="G9" s="25"/>
      <c r="H9" s="25"/>
      <c r="I9" s="25"/>
      <c r="J9" s="25"/>
      <c r="K9" s="26"/>
      <c r="L9" s="107"/>
      <c r="M9" s="16">
        <v>13</v>
      </c>
    </row>
    <row r="10" spans="1:13" ht="18" customHeight="1" thickBot="1">
      <c r="A10" s="6" t="s">
        <v>12</v>
      </c>
      <c r="B10" s="6"/>
      <c r="C10" s="7"/>
      <c r="D10" s="8">
        <v>0</v>
      </c>
      <c r="E10" s="8">
        <v>0</v>
      </c>
      <c r="F10" s="8">
        <v>0</v>
      </c>
      <c r="G10" s="8">
        <v>0</v>
      </c>
      <c r="H10" s="8">
        <v>30452.3</v>
      </c>
      <c r="I10" s="8">
        <v>6208993.21</v>
      </c>
      <c r="J10" s="8">
        <v>30452.3</v>
      </c>
      <c r="K10" s="8">
        <v>6208993.21</v>
      </c>
      <c r="L10" s="99">
        <f>L11+L16+L26</f>
        <v>3271.7300000000005</v>
      </c>
      <c r="M10" s="6" t="s">
        <v>0</v>
      </c>
    </row>
    <row r="11" spans="1:13" ht="18" customHeight="1">
      <c r="A11" s="37" t="s">
        <v>13</v>
      </c>
      <c r="B11" s="6" t="s">
        <v>6</v>
      </c>
      <c r="C11" s="7"/>
      <c r="D11" s="8"/>
      <c r="E11" s="8"/>
      <c r="F11" s="8"/>
      <c r="G11" s="8"/>
      <c r="H11" s="8"/>
      <c r="I11" s="8"/>
      <c r="J11" s="8"/>
      <c r="K11" s="8"/>
      <c r="L11" s="33">
        <f>L12+L13+L14+L15</f>
        <v>799.7</v>
      </c>
      <c r="M11" s="6"/>
    </row>
    <row r="12" spans="1:13" ht="49.5" customHeight="1" outlineLevel="1">
      <c r="A12" s="27" t="s">
        <v>14</v>
      </c>
      <c r="B12" s="9" t="s">
        <v>6</v>
      </c>
      <c r="C12" s="70" t="s">
        <v>169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143742.9</v>
      </c>
      <c r="J12" s="10">
        <v>0</v>
      </c>
      <c r="K12" s="10">
        <v>143742.9</v>
      </c>
      <c r="L12" s="34">
        <v>356.3</v>
      </c>
      <c r="M12" s="9"/>
    </row>
    <row r="13" spans="1:13" ht="66.75" customHeight="1" outlineLevel="1">
      <c r="A13" s="79" t="s">
        <v>15</v>
      </c>
      <c r="B13" s="9" t="s">
        <v>6</v>
      </c>
      <c r="C13" s="70" t="s">
        <v>168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1384.33</v>
      </c>
      <c r="J13" s="10">
        <v>0</v>
      </c>
      <c r="K13" s="10">
        <v>1384.33</v>
      </c>
      <c r="L13" s="34">
        <v>3.4</v>
      </c>
      <c r="M13" s="9"/>
    </row>
    <row r="14" spans="1:13" ht="52.5" customHeight="1" outlineLevel="1">
      <c r="A14" s="28" t="s">
        <v>16</v>
      </c>
      <c r="B14" s="9" t="s">
        <v>6</v>
      </c>
      <c r="C14" s="70" t="s">
        <v>167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209687.34</v>
      </c>
      <c r="J14" s="10">
        <v>0</v>
      </c>
      <c r="K14" s="10">
        <v>209687.34</v>
      </c>
      <c r="L14" s="34">
        <v>519.8</v>
      </c>
      <c r="M14" s="9"/>
    </row>
    <row r="15" spans="1:13" ht="53.25" customHeight="1" outlineLevel="1">
      <c r="A15" s="28" t="s">
        <v>17</v>
      </c>
      <c r="B15" s="9" t="s">
        <v>6</v>
      </c>
      <c r="C15" s="70" t="s">
        <v>166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-32206.59</v>
      </c>
      <c r="J15" s="10">
        <v>0</v>
      </c>
      <c r="K15" s="10">
        <v>-32206.59</v>
      </c>
      <c r="L15" s="36">
        <v>-79.8</v>
      </c>
      <c r="M15" s="9"/>
    </row>
    <row r="16" spans="1:13" s="32" customFormat="1" ht="15.75" customHeight="1" outlineLevel="1">
      <c r="A16" s="29" t="s">
        <v>19</v>
      </c>
      <c r="B16" s="30" t="s">
        <v>7</v>
      </c>
      <c r="C16" s="71"/>
      <c r="D16" s="31"/>
      <c r="E16" s="31"/>
      <c r="F16" s="31"/>
      <c r="G16" s="31"/>
      <c r="H16" s="31"/>
      <c r="I16" s="31"/>
      <c r="J16" s="31"/>
      <c r="K16" s="31"/>
      <c r="L16" s="35">
        <f>L17+L20+L21+L22+L23+L24+L25+L19+L18</f>
        <v>928.9300000000001</v>
      </c>
      <c r="M16" s="30"/>
    </row>
    <row r="17" spans="1:13" ht="48.75" customHeight="1" outlineLevel="1">
      <c r="A17" s="28" t="s">
        <v>18</v>
      </c>
      <c r="B17" s="9" t="s">
        <v>7</v>
      </c>
      <c r="C17" s="70" t="s">
        <v>165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14851.71</v>
      </c>
      <c r="J17" s="10">
        <v>0</v>
      </c>
      <c r="K17" s="10">
        <v>14851.71</v>
      </c>
      <c r="L17" s="34">
        <v>12.73</v>
      </c>
      <c r="M17" s="9"/>
    </row>
    <row r="18" spans="1:13" ht="39.75" customHeight="1" outlineLevel="1">
      <c r="A18" s="28" t="s">
        <v>178</v>
      </c>
      <c r="B18" s="9" t="s">
        <v>7</v>
      </c>
      <c r="C18" s="70" t="s">
        <v>177</v>
      </c>
      <c r="D18" s="10"/>
      <c r="E18" s="10"/>
      <c r="F18" s="10"/>
      <c r="G18" s="10"/>
      <c r="H18" s="10"/>
      <c r="I18" s="10"/>
      <c r="J18" s="10"/>
      <c r="K18" s="10"/>
      <c r="L18" s="34">
        <v>0.7</v>
      </c>
      <c r="M18" s="9"/>
    </row>
    <row r="19" spans="1:13" ht="15" customHeight="1" outlineLevel="1">
      <c r="A19" s="28" t="s">
        <v>175</v>
      </c>
      <c r="B19" s="9" t="s">
        <v>7</v>
      </c>
      <c r="C19" s="70" t="s">
        <v>176</v>
      </c>
      <c r="D19" s="10"/>
      <c r="E19" s="10"/>
      <c r="F19" s="10"/>
      <c r="G19" s="10"/>
      <c r="H19" s="10"/>
      <c r="I19" s="10"/>
      <c r="J19" s="10"/>
      <c r="K19" s="10"/>
      <c r="L19" s="34">
        <v>0.1</v>
      </c>
      <c r="M19" s="9"/>
    </row>
    <row r="20" spans="1:13" ht="40.5" customHeight="1" outlineLevel="1">
      <c r="A20" s="28" t="s">
        <v>20</v>
      </c>
      <c r="B20" s="9" t="s">
        <v>7</v>
      </c>
      <c r="C20" s="70" t="s">
        <v>164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23782.41</v>
      </c>
      <c r="J20" s="10">
        <v>0</v>
      </c>
      <c r="K20" s="10">
        <v>23782.41</v>
      </c>
      <c r="L20" s="34">
        <v>64.2</v>
      </c>
      <c r="M20" s="9"/>
    </row>
    <row r="21" spans="1:13" ht="39" customHeight="1" outlineLevel="1">
      <c r="A21" s="28" t="s">
        <v>21</v>
      </c>
      <c r="B21" s="9" t="s">
        <v>7</v>
      </c>
      <c r="C21" s="70" t="s">
        <v>163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306.25</v>
      </c>
      <c r="J21" s="10">
        <v>0</v>
      </c>
      <c r="K21" s="10">
        <v>306.25</v>
      </c>
      <c r="L21" s="34">
        <v>0.6</v>
      </c>
      <c r="M21" s="9"/>
    </row>
    <row r="22" spans="1:13" ht="28.5" customHeight="1" outlineLevel="1">
      <c r="A22" s="28" t="s">
        <v>22</v>
      </c>
      <c r="B22" s="9" t="s">
        <v>7</v>
      </c>
      <c r="C22" s="70" t="s">
        <v>162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12477</v>
      </c>
      <c r="J22" s="10">
        <v>0</v>
      </c>
      <c r="K22" s="10">
        <v>12477</v>
      </c>
      <c r="L22" s="34">
        <v>115.2</v>
      </c>
      <c r="M22" s="9"/>
    </row>
    <row r="23" spans="1:13" ht="25.5" customHeight="1" outlineLevel="1">
      <c r="A23" s="28" t="s">
        <v>23</v>
      </c>
      <c r="B23" s="9" t="s">
        <v>7</v>
      </c>
      <c r="C23" s="70" t="s">
        <v>161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276.05</v>
      </c>
      <c r="J23" s="10">
        <v>0</v>
      </c>
      <c r="K23" s="10">
        <v>276.05</v>
      </c>
      <c r="L23" s="36">
        <v>0.4</v>
      </c>
      <c r="M23" s="9"/>
    </row>
    <row r="24" spans="1:13" ht="35.25" customHeight="1" outlineLevel="1">
      <c r="A24" s="28" t="s">
        <v>25</v>
      </c>
      <c r="B24" s="9" t="s">
        <v>7</v>
      </c>
      <c r="C24" s="70" t="s">
        <v>160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182844.18</v>
      </c>
      <c r="J24" s="10">
        <v>0</v>
      </c>
      <c r="K24" s="10">
        <v>182844.18</v>
      </c>
      <c r="L24" s="34">
        <v>728.6</v>
      </c>
      <c r="M24" s="9"/>
    </row>
    <row r="25" spans="1:13" ht="24" customHeight="1" outlineLevel="1">
      <c r="A25" s="28" t="s">
        <v>24</v>
      </c>
      <c r="B25" s="9" t="s">
        <v>7</v>
      </c>
      <c r="C25" s="70" t="s">
        <v>159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475.32</v>
      </c>
      <c r="J25" s="10">
        <v>0</v>
      </c>
      <c r="K25" s="10">
        <v>475.32</v>
      </c>
      <c r="L25" s="34">
        <v>6.4</v>
      </c>
      <c r="M25" s="9"/>
    </row>
    <row r="26" spans="1:13" s="32" customFormat="1" ht="27" customHeight="1" outlineLevel="1">
      <c r="A26" s="29" t="s">
        <v>171</v>
      </c>
      <c r="B26" s="30" t="s">
        <v>8</v>
      </c>
      <c r="C26" s="71"/>
      <c r="D26" s="31"/>
      <c r="E26" s="31"/>
      <c r="F26" s="31"/>
      <c r="G26" s="31"/>
      <c r="H26" s="31"/>
      <c r="I26" s="31"/>
      <c r="J26" s="31"/>
      <c r="K26" s="31"/>
      <c r="L26" s="35">
        <f>L27+L28+L32+L33+L34+L35+L36</f>
        <v>1543.1000000000001</v>
      </c>
      <c r="M26" s="30"/>
    </row>
    <row r="27" spans="1:13" ht="51" customHeight="1" outlineLevel="1">
      <c r="A27" s="28" t="s">
        <v>26</v>
      </c>
      <c r="B27" s="9" t="s">
        <v>8</v>
      </c>
      <c r="C27" s="70" t="s">
        <v>170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4500</v>
      </c>
      <c r="J27" s="10">
        <v>0</v>
      </c>
      <c r="K27" s="10">
        <v>4500</v>
      </c>
      <c r="L27" s="34">
        <v>2.5</v>
      </c>
      <c r="M27" s="9"/>
    </row>
    <row r="28" spans="1:13" ht="68.25" customHeight="1" outlineLevel="1">
      <c r="A28" s="79" t="s">
        <v>27</v>
      </c>
      <c r="B28" s="9" t="s">
        <v>8</v>
      </c>
      <c r="C28" s="70" t="s">
        <v>155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208893.64</v>
      </c>
      <c r="J28" s="10">
        <v>0</v>
      </c>
      <c r="K28" s="10">
        <v>208893.64</v>
      </c>
      <c r="L28" s="34">
        <v>21.7</v>
      </c>
      <c r="M28" s="9"/>
    </row>
    <row r="29" spans="1:13" ht="0.75" customHeight="1" hidden="1" outlineLevel="1">
      <c r="A29" s="28" t="s">
        <v>179</v>
      </c>
      <c r="B29" s="9" t="s">
        <v>8</v>
      </c>
      <c r="C29" s="73" t="s">
        <v>180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48000</v>
      </c>
      <c r="J29" s="10">
        <v>0</v>
      </c>
      <c r="K29" s="10">
        <v>48000</v>
      </c>
      <c r="L29" s="34">
        <v>0</v>
      </c>
      <c r="M29" s="9"/>
    </row>
    <row r="30" spans="1:13" ht="50.25" customHeight="1" hidden="1" outlineLevel="1">
      <c r="A30" s="28" t="s">
        <v>181</v>
      </c>
      <c r="B30" s="9" t="s">
        <v>8</v>
      </c>
      <c r="C30" s="70" t="s">
        <v>182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48000</v>
      </c>
      <c r="J30" s="10">
        <v>0</v>
      </c>
      <c r="K30" s="10">
        <v>48000</v>
      </c>
      <c r="L30" s="34">
        <v>6.9</v>
      </c>
      <c r="M30" s="9"/>
    </row>
    <row r="31" spans="1:13" ht="33.75" customHeight="1" hidden="1" outlineLevel="1">
      <c r="A31" s="28" t="s">
        <v>183</v>
      </c>
      <c r="B31" s="9" t="s">
        <v>8</v>
      </c>
      <c r="C31" s="70" t="s">
        <v>184</v>
      </c>
      <c r="D31" s="10"/>
      <c r="E31" s="10"/>
      <c r="F31" s="10"/>
      <c r="G31" s="10"/>
      <c r="H31" s="10"/>
      <c r="I31" s="10"/>
      <c r="J31" s="10"/>
      <c r="K31" s="10"/>
      <c r="L31" s="34">
        <v>1.6</v>
      </c>
      <c r="M31" s="9"/>
    </row>
    <row r="32" spans="1:13" ht="25.5" customHeight="1" outlineLevel="1">
      <c r="A32" s="28" t="s">
        <v>28</v>
      </c>
      <c r="B32" s="9" t="s">
        <v>8</v>
      </c>
      <c r="C32" s="70" t="s">
        <v>156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1137100</v>
      </c>
      <c r="J32" s="10">
        <v>0</v>
      </c>
      <c r="K32" s="10">
        <v>1137100</v>
      </c>
      <c r="L32" s="34">
        <v>761.2</v>
      </c>
      <c r="M32" s="9"/>
    </row>
    <row r="33" spans="1:13" ht="25.5" customHeight="1" outlineLevel="1">
      <c r="A33" s="28" t="s">
        <v>200</v>
      </c>
      <c r="B33" s="9" t="s">
        <v>8</v>
      </c>
      <c r="C33" s="70" t="s">
        <v>201</v>
      </c>
      <c r="D33" s="10"/>
      <c r="E33" s="10"/>
      <c r="F33" s="10"/>
      <c r="G33" s="10"/>
      <c r="H33" s="10"/>
      <c r="I33" s="10"/>
      <c r="J33" s="10"/>
      <c r="K33" s="10"/>
      <c r="L33" s="34">
        <v>110</v>
      </c>
      <c r="M33" s="9"/>
    </row>
    <row r="34" spans="1:13" ht="27" customHeight="1" outlineLevel="1">
      <c r="A34" s="28" t="s">
        <v>29</v>
      </c>
      <c r="B34" s="9" t="s">
        <v>8</v>
      </c>
      <c r="C34" s="70" t="s">
        <v>157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291100</v>
      </c>
      <c r="J34" s="10">
        <v>0</v>
      </c>
      <c r="K34" s="10">
        <v>291100</v>
      </c>
      <c r="L34" s="34">
        <v>579</v>
      </c>
      <c r="M34" s="9"/>
    </row>
    <row r="35" spans="1:13" ht="42" customHeight="1" outlineLevel="1">
      <c r="A35" s="74" t="s">
        <v>30</v>
      </c>
      <c r="B35" s="75" t="s">
        <v>8</v>
      </c>
      <c r="C35" s="76" t="s">
        <v>158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85692.42</v>
      </c>
      <c r="J35" s="77">
        <v>0</v>
      </c>
      <c r="K35" s="77">
        <v>85692.42</v>
      </c>
      <c r="L35" s="78">
        <v>65.7</v>
      </c>
      <c r="M35" s="9"/>
    </row>
    <row r="36" spans="1:13" ht="12.75" customHeight="1">
      <c r="A36" s="28" t="s">
        <v>185</v>
      </c>
      <c r="B36" s="9" t="s">
        <v>8</v>
      </c>
      <c r="C36" s="70" t="s">
        <v>186</v>
      </c>
      <c r="D36" s="10"/>
      <c r="E36" s="10"/>
      <c r="F36" s="10"/>
      <c r="G36" s="10"/>
      <c r="H36" s="10"/>
      <c r="I36" s="10"/>
      <c r="J36" s="10"/>
      <c r="K36" s="10"/>
      <c r="L36" s="34">
        <v>3</v>
      </c>
      <c r="M36" s="4"/>
    </row>
  </sheetData>
  <sheetProtection/>
  <mergeCells count="10">
    <mergeCell ref="B8:C8"/>
    <mergeCell ref="L8:L9"/>
    <mergeCell ref="A8:A9"/>
    <mergeCell ref="C1:L1"/>
    <mergeCell ref="C2:L2"/>
    <mergeCell ref="A3:L3"/>
    <mergeCell ref="A4:L4"/>
    <mergeCell ref="A5:L5"/>
    <mergeCell ref="A6:C6"/>
    <mergeCell ref="D6:K6"/>
  </mergeCells>
  <printOptions/>
  <pageMargins left="0.5905511811023623" right="0.3937007874015748" top="0.1968503937007874" bottom="0.1968503937007874" header="0.3937007874015748" footer="0.3937007874015748"/>
  <pageSetup blackAndWhite="1"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94">
      <selection activeCell="G18" sqref="G18"/>
    </sheetView>
  </sheetViews>
  <sheetFormatPr defaultColWidth="9.140625" defaultRowHeight="15"/>
  <cols>
    <col min="1" max="1" width="52.57421875" style="0" customWidth="1"/>
    <col min="2" max="2" width="4.8515625" style="0" customWidth="1"/>
    <col min="3" max="4" width="3.8515625" style="0" customWidth="1"/>
    <col min="5" max="5" width="12.7109375" style="0" customWidth="1"/>
    <col min="6" max="6" width="6.28125" style="0" customWidth="1"/>
    <col min="7" max="7" width="10.28125" style="0" customWidth="1"/>
  </cols>
  <sheetData>
    <row r="1" spans="3:7" ht="15">
      <c r="C1" s="120" t="s">
        <v>41</v>
      </c>
      <c r="D1" s="120"/>
      <c r="E1" s="120"/>
      <c r="F1" s="120"/>
      <c r="G1" s="120"/>
    </row>
    <row r="2" spans="3:7" ht="15">
      <c r="C2" s="120" t="s">
        <v>42</v>
      </c>
      <c r="D2" s="120"/>
      <c r="E2" s="120"/>
      <c r="F2" s="120"/>
      <c r="G2" s="120"/>
    </row>
    <row r="3" spans="3:7" ht="15">
      <c r="C3" s="120" t="s">
        <v>197</v>
      </c>
      <c r="D3" s="120"/>
      <c r="E3" s="120"/>
      <c r="F3" s="120"/>
      <c r="G3" s="120"/>
    </row>
    <row r="4" spans="3:7" ht="15">
      <c r="C4" s="120" t="s">
        <v>43</v>
      </c>
      <c r="D4" s="120"/>
      <c r="E4" s="120"/>
      <c r="F4" s="120"/>
      <c r="G4" s="120"/>
    </row>
    <row r="5" spans="3:7" ht="15">
      <c r="C5" s="120" t="s">
        <v>44</v>
      </c>
      <c r="D5" s="120"/>
      <c r="E5" s="120"/>
      <c r="F5" s="120"/>
      <c r="G5" s="120"/>
    </row>
    <row r="7" spans="1:7" ht="15">
      <c r="A7" s="121" t="s">
        <v>82</v>
      </c>
      <c r="B7" s="121"/>
      <c r="C7" s="121"/>
      <c r="D7" s="121"/>
      <c r="E7" s="121"/>
      <c r="F7" s="121"/>
      <c r="G7" s="121"/>
    </row>
    <row r="8" spans="1:7" ht="15">
      <c r="A8" s="121" t="s">
        <v>198</v>
      </c>
      <c r="B8" s="121"/>
      <c r="C8" s="121"/>
      <c r="D8" s="121"/>
      <c r="E8" s="121"/>
      <c r="F8" s="121"/>
      <c r="G8" s="121"/>
    </row>
    <row r="9" spans="1:7" ht="15">
      <c r="A9" s="121" t="s">
        <v>83</v>
      </c>
      <c r="B9" s="121"/>
      <c r="C9" s="121"/>
      <c r="D9" s="121"/>
      <c r="E9" s="121"/>
      <c r="F9" s="121"/>
      <c r="G9" s="121"/>
    </row>
    <row r="10" spans="1:7" ht="15">
      <c r="A10" s="121" t="s">
        <v>84</v>
      </c>
      <c r="B10" s="121"/>
      <c r="C10" s="121"/>
      <c r="D10" s="121"/>
      <c r="E10" s="121"/>
      <c r="F10" s="121"/>
      <c r="G10" s="121"/>
    </row>
    <row r="12" spans="6:7" ht="15">
      <c r="F12" s="119" t="s">
        <v>9</v>
      </c>
      <c r="G12" s="119"/>
    </row>
    <row r="13" spans="1:7" ht="81.75" customHeight="1">
      <c r="A13" s="43" t="s">
        <v>31</v>
      </c>
      <c r="B13" s="56" t="s">
        <v>32</v>
      </c>
      <c r="C13" s="56" t="s">
        <v>33</v>
      </c>
      <c r="D13" s="56" t="s">
        <v>34</v>
      </c>
      <c r="E13" s="56" t="s">
        <v>35</v>
      </c>
      <c r="F13" s="56" t="s">
        <v>36</v>
      </c>
      <c r="G13" s="43" t="s">
        <v>37</v>
      </c>
    </row>
    <row r="14" spans="1:7" ht="15.75" customHeight="1">
      <c r="A14" s="39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</row>
    <row r="15" spans="1:7" s="41" customFormat="1" ht="15.75" customHeight="1">
      <c r="A15" s="49" t="s">
        <v>55</v>
      </c>
      <c r="B15" s="42"/>
      <c r="C15" s="42"/>
      <c r="D15" s="42"/>
      <c r="E15" s="42"/>
      <c r="F15" s="42"/>
      <c r="G15" s="80">
        <f>G17</f>
        <v>3254.3999999999996</v>
      </c>
    </row>
    <row r="16" spans="1:7" ht="15.75" customHeight="1">
      <c r="A16" s="43"/>
      <c r="B16" s="43"/>
      <c r="C16" s="43"/>
      <c r="D16" s="43"/>
      <c r="E16" s="43"/>
      <c r="F16" s="43"/>
      <c r="G16" s="81"/>
    </row>
    <row r="17" spans="1:8" s="41" customFormat="1" ht="29.25">
      <c r="A17" s="44" t="s">
        <v>174</v>
      </c>
      <c r="B17" s="45">
        <v>993</v>
      </c>
      <c r="C17" s="45"/>
      <c r="D17" s="45"/>
      <c r="E17" s="45"/>
      <c r="F17" s="45"/>
      <c r="G17" s="82">
        <f>G19+G46+G57+G80+G91+G101</f>
        <v>3254.3999999999996</v>
      </c>
      <c r="H17" s="40"/>
    </row>
    <row r="18" spans="1:8" s="41" customFormat="1" ht="15">
      <c r="A18" s="44"/>
      <c r="B18" s="45"/>
      <c r="C18" s="45"/>
      <c r="D18" s="45"/>
      <c r="E18" s="45"/>
      <c r="F18" s="45"/>
      <c r="G18" s="82"/>
      <c r="H18" s="40"/>
    </row>
    <row r="19" spans="1:8" s="41" customFormat="1" ht="17.25" customHeight="1">
      <c r="A19" s="46" t="s">
        <v>56</v>
      </c>
      <c r="B19" s="45">
        <v>993</v>
      </c>
      <c r="C19" s="45" t="s">
        <v>38</v>
      </c>
      <c r="D19" s="45"/>
      <c r="E19" s="45"/>
      <c r="F19" s="45"/>
      <c r="G19" s="82">
        <f>G20+G31+G38</f>
        <v>1155.5</v>
      </c>
      <c r="H19" s="40"/>
    </row>
    <row r="20" spans="1:8" s="41" customFormat="1" ht="57.75" customHeight="1">
      <c r="A20" s="46" t="s">
        <v>57</v>
      </c>
      <c r="B20" s="45">
        <v>993</v>
      </c>
      <c r="C20" s="45" t="s">
        <v>38</v>
      </c>
      <c r="D20" s="45" t="s">
        <v>39</v>
      </c>
      <c r="E20" s="45"/>
      <c r="F20" s="45"/>
      <c r="G20" s="82">
        <v>1146.2</v>
      </c>
      <c r="H20" s="40"/>
    </row>
    <row r="21" spans="1:8" s="55" customFormat="1" ht="30" customHeight="1">
      <c r="A21" s="52" t="s">
        <v>58</v>
      </c>
      <c r="B21" s="53" t="s">
        <v>8</v>
      </c>
      <c r="C21" s="53" t="s">
        <v>38</v>
      </c>
      <c r="D21" s="53" t="s">
        <v>39</v>
      </c>
      <c r="E21" s="53" t="s">
        <v>40</v>
      </c>
      <c r="F21" s="53"/>
      <c r="G21" s="83">
        <v>1146.2</v>
      </c>
      <c r="H21" s="54"/>
    </row>
    <row r="22" spans="1:8" ht="39.75" customHeight="1">
      <c r="A22" s="47" t="s">
        <v>59</v>
      </c>
      <c r="B22" s="48" t="s">
        <v>8</v>
      </c>
      <c r="C22" s="48" t="s">
        <v>38</v>
      </c>
      <c r="D22" s="48" t="s">
        <v>39</v>
      </c>
      <c r="E22" s="48" t="s">
        <v>45</v>
      </c>
      <c r="F22" s="48"/>
      <c r="G22" s="84">
        <v>1146.2</v>
      </c>
      <c r="H22" s="38"/>
    </row>
    <row r="23" spans="1:8" ht="15">
      <c r="A23" s="47" t="s">
        <v>60</v>
      </c>
      <c r="B23" s="48" t="s">
        <v>8</v>
      </c>
      <c r="C23" s="48" t="s">
        <v>38</v>
      </c>
      <c r="D23" s="48" t="s">
        <v>39</v>
      </c>
      <c r="E23" s="48" t="s">
        <v>46</v>
      </c>
      <c r="F23" s="48"/>
      <c r="G23" s="84">
        <v>1146.2</v>
      </c>
      <c r="H23" s="38"/>
    </row>
    <row r="24" spans="1:8" ht="15">
      <c r="A24" s="47" t="s">
        <v>61</v>
      </c>
      <c r="B24" s="48" t="s">
        <v>8</v>
      </c>
      <c r="C24" s="48" t="s">
        <v>38</v>
      </c>
      <c r="D24" s="48" t="s">
        <v>39</v>
      </c>
      <c r="E24" s="48" t="s">
        <v>47</v>
      </c>
      <c r="F24" s="48"/>
      <c r="G24" s="84">
        <v>1146.2</v>
      </c>
      <c r="H24" s="38"/>
    </row>
    <row r="25" spans="1:8" ht="73.5" customHeight="1">
      <c r="A25" s="47" t="s">
        <v>62</v>
      </c>
      <c r="B25" s="48" t="s">
        <v>8</v>
      </c>
      <c r="C25" s="48" t="s">
        <v>38</v>
      </c>
      <c r="D25" s="48" t="s">
        <v>39</v>
      </c>
      <c r="E25" s="48" t="s">
        <v>47</v>
      </c>
      <c r="F25" s="48" t="s">
        <v>6</v>
      </c>
      <c r="G25" s="84">
        <v>1025.5</v>
      </c>
      <c r="H25" s="38"/>
    </row>
    <row r="26" spans="1:8" ht="25.5" customHeight="1">
      <c r="A26" s="47" t="s">
        <v>63</v>
      </c>
      <c r="B26" s="48" t="s">
        <v>8</v>
      </c>
      <c r="C26" s="48" t="s">
        <v>38</v>
      </c>
      <c r="D26" s="48" t="s">
        <v>39</v>
      </c>
      <c r="E26" s="48" t="s">
        <v>47</v>
      </c>
      <c r="F26" s="48" t="s">
        <v>48</v>
      </c>
      <c r="G26" s="84">
        <v>1025.5</v>
      </c>
      <c r="H26" s="38"/>
    </row>
    <row r="27" spans="1:8" ht="31.5" customHeight="1">
      <c r="A27" s="47" t="s">
        <v>64</v>
      </c>
      <c r="B27" s="48" t="s">
        <v>8</v>
      </c>
      <c r="C27" s="48" t="s">
        <v>38</v>
      </c>
      <c r="D27" s="48" t="s">
        <v>39</v>
      </c>
      <c r="E27" s="48" t="s">
        <v>47</v>
      </c>
      <c r="F27" s="48" t="s">
        <v>49</v>
      </c>
      <c r="G27" s="84">
        <v>118.6</v>
      </c>
      <c r="H27" s="38"/>
    </row>
    <row r="28" spans="1:8" ht="30" customHeight="1">
      <c r="A28" s="47" t="s">
        <v>65</v>
      </c>
      <c r="B28" s="48" t="s">
        <v>8</v>
      </c>
      <c r="C28" s="48" t="s">
        <v>38</v>
      </c>
      <c r="D28" s="48" t="s">
        <v>39</v>
      </c>
      <c r="E28" s="48" t="s">
        <v>47</v>
      </c>
      <c r="F28" s="48" t="s">
        <v>50</v>
      </c>
      <c r="G28" s="84">
        <v>118.6</v>
      </c>
      <c r="H28" s="38"/>
    </row>
    <row r="29" spans="1:8" ht="18" customHeight="1">
      <c r="A29" s="47" t="s">
        <v>66</v>
      </c>
      <c r="B29" s="48" t="s">
        <v>8</v>
      </c>
      <c r="C29" s="48" t="s">
        <v>38</v>
      </c>
      <c r="D29" s="48" t="s">
        <v>39</v>
      </c>
      <c r="E29" s="48" t="s">
        <v>47</v>
      </c>
      <c r="F29" s="48" t="s">
        <v>51</v>
      </c>
      <c r="G29" s="84">
        <f>G22-G25-G27</f>
        <v>2.100000000000051</v>
      </c>
      <c r="H29" s="38"/>
    </row>
    <row r="30" spans="1:8" ht="17.25" customHeight="1">
      <c r="A30" s="47" t="s">
        <v>67</v>
      </c>
      <c r="B30" s="48" t="s">
        <v>8</v>
      </c>
      <c r="C30" s="48" t="s">
        <v>38</v>
      </c>
      <c r="D30" s="48" t="s">
        <v>39</v>
      </c>
      <c r="E30" s="48" t="s">
        <v>47</v>
      </c>
      <c r="F30" s="48" t="s">
        <v>52</v>
      </c>
      <c r="G30" s="84">
        <v>2.1</v>
      </c>
      <c r="H30" s="38"/>
    </row>
    <row r="31" spans="1:8" ht="17.25" customHeight="1">
      <c r="A31" s="46" t="s">
        <v>202</v>
      </c>
      <c r="B31" s="45" t="s">
        <v>8</v>
      </c>
      <c r="C31" s="45" t="s">
        <v>38</v>
      </c>
      <c r="D31" s="45" t="s">
        <v>203</v>
      </c>
      <c r="E31" s="45"/>
      <c r="F31" s="45"/>
      <c r="G31" s="82">
        <v>6</v>
      </c>
      <c r="H31" s="38"/>
    </row>
    <row r="32" spans="1:8" ht="17.25" customHeight="1">
      <c r="A32" s="52" t="s">
        <v>58</v>
      </c>
      <c r="B32" s="53" t="s">
        <v>8</v>
      </c>
      <c r="C32" s="53" t="s">
        <v>38</v>
      </c>
      <c r="D32" s="53" t="s">
        <v>203</v>
      </c>
      <c r="E32" s="53" t="s">
        <v>40</v>
      </c>
      <c r="F32" s="53"/>
      <c r="G32" s="83">
        <v>6</v>
      </c>
      <c r="H32" s="38"/>
    </row>
    <row r="33" spans="1:8" ht="17.25" customHeight="1">
      <c r="A33" s="47" t="s">
        <v>59</v>
      </c>
      <c r="B33" s="48" t="s">
        <v>8</v>
      </c>
      <c r="C33" s="48" t="s">
        <v>38</v>
      </c>
      <c r="D33" s="48" t="s">
        <v>203</v>
      </c>
      <c r="E33" s="48" t="s">
        <v>45</v>
      </c>
      <c r="F33" s="48"/>
      <c r="G33" s="84">
        <v>6</v>
      </c>
      <c r="H33" s="38"/>
    </row>
    <row r="34" spans="1:8" ht="17.25" customHeight="1">
      <c r="A34" s="47" t="s">
        <v>60</v>
      </c>
      <c r="B34" s="48" t="s">
        <v>8</v>
      </c>
      <c r="C34" s="48" t="s">
        <v>38</v>
      </c>
      <c r="D34" s="48" t="s">
        <v>203</v>
      </c>
      <c r="E34" s="48" t="s">
        <v>46</v>
      </c>
      <c r="F34" s="48"/>
      <c r="G34" s="84">
        <v>6</v>
      </c>
      <c r="H34" s="38"/>
    </row>
    <row r="35" spans="1:8" ht="17.25" customHeight="1">
      <c r="A35" s="47" t="s">
        <v>207</v>
      </c>
      <c r="B35" s="48" t="s">
        <v>8</v>
      </c>
      <c r="C35" s="48" t="s">
        <v>38</v>
      </c>
      <c r="D35" s="48" t="s">
        <v>203</v>
      </c>
      <c r="E35" s="48" t="s">
        <v>208</v>
      </c>
      <c r="F35" s="48"/>
      <c r="G35" s="84">
        <v>6</v>
      </c>
      <c r="H35" s="38"/>
    </row>
    <row r="36" spans="1:8" ht="17.25" customHeight="1">
      <c r="A36" s="47" t="s">
        <v>64</v>
      </c>
      <c r="B36" s="48" t="s">
        <v>8</v>
      </c>
      <c r="C36" s="48" t="s">
        <v>38</v>
      </c>
      <c r="D36" s="48" t="s">
        <v>203</v>
      </c>
      <c r="E36" s="48" t="s">
        <v>208</v>
      </c>
      <c r="F36" s="48" t="s">
        <v>49</v>
      </c>
      <c r="G36" s="84">
        <v>6</v>
      </c>
      <c r="H36" s="38"/>
    </row>
    <row r="37" spans="1:8" ht="17.25" customHeight="1">
      <c r="A37" s="47" t="s">
        <v>65</v>
      </c>
      <c r="B37" s="48" t="s">
        <v>8</v>
      </c>
      <c r="C37" s="48" t="s">
        <v>38</v>
      </c>
      <c r="D37" s="48" t="s">
        <v>203</v>
      </c>
      <c r="E37" s="48" t="s">
        <v>208</v>
      </c>
      <c r="F37" s="48" t="s">
        <v>50</v>
      </c>
      <c r="G37" s="84">
        <v>6</v>
      </c>
      <c r="H37" s="38"/>
    </row>
    <row r="38" spans="1:8" s="41" customFormat="1" ht="15">
      <c r="A38" s="46" t="s">
        <v>68</v>
      </c>
      <c r="B38" s="45" t="s">
        <v>8</v>
      </c>
      <c r="C38" s="45" t="s">
        <v>38</v>
      </c>
      <c r="D38" s="45" t="s">
        <v>53</v>
      </c>
      <c r="E38" s="45"/>
      <c r="F38" s="45"/>
      <c r="G38" s="82">
        <v>3.3</v>
      </c>
      <c r="H38" s="40"/>
    </row>
    <row r="39" spans="1:8" s="55" customFormat="1" ht="30">
      <c r="A39" s="52" t="s">
        <v>58</v>
      </c>
      <c r="B39" s="53" t="s">
        <v>8</v>
      </c>
      <c r="C39" s="53" t="s">
        <v>38</v>
      </c>
      <c r="D39" s="53" t="s">
        <v>53</v>
      </c>
      <c r="E39" s="53" t="s">
        <v>40</v>
      </c>
      <c r="F39" s="53"/>
      <c r="G39" s="83">
        <v>3.3</v>
      </c>
      <c r="H39" s="54"/>
    </row>
    <row r="40" spans="1:8" ht="45">
      <c r="A40" s="47" t="s">
        <v>59</v>
      </c>
      <c r="B40" s="48" t="s">
        <v>8</v>
      </c>
      <c r="C40" s="48" t="s">
        <v>38</v>
      </c>
      <c r="D40" s="48" t="s">
        <v>53</v>
      </c>
      <c r="E40" s="48" t="s">
        <v>45</v>
      </c>
      <c r="F40" s="48"/>
      <c r="G40" s="83">
        <v>3.3</v>
      </c>
      <c r="H40" s="38"/>
    </row>
    <row r="41" spans="1:8" ht="15">
      <c r="A41" s="47" t="s">
        <v>60</v>
      </c>
      <c r="B41" s="48" t="s">
        <v>8</v>
      </c>
      <c r="C41" s="48" t="s">
        <v>38</v>
      </c>
      <c r="D41" s="48" t="s">
        <v>53</v>
      </c>
      <c r="E41" s="48" t="s">
        <v>46</v>
      </c>
      <c r="F41" s="48"/>
      <c r="G41" s="84">
        <v>3.3</v>
      </c>
      <c r="H41" s="38"/>
    </row>
    <row r="42" spans="1:8" ht="30">
      <c r="A42" s="47" t="s">
        <v>69</v>
      </c>
      <c r="B42" s="48" t="s">
        <v>8</v>
      </c>
      <c r="C42" s="48" t="s">
        <v>38</v>
      </c>
      <c r="D42" s="48" t="s">
        <v>53</v>
      </c>
      <c r="E42" s="48" t="s">
        <v>54</v>
      </c>
      <c r="F42" s="48"/>
      <c r="G42" s="84">
        <v>3.3</v>
      </c>
      <c r="H42" s="38"/>
    </row>
    <row r="43" spans="1:8" ht="15">
      <c r="A43" s="47" t="s">
        <v>66</v>
      </c>
      <c r="B43" s="48" t="s">
        <v>8</v>
      </c>
      <c r="C43" s="48" t="s">
        <v>38</v>
      </c>
      <c r="D43" s="48" t="s">
        <v>53</v>
      </c>
      <c r="E43" s="48" t="s">
        <v>54</v>
      </c>
      <c r="F43" s="48" t="s">
        <v>51</v>
      </c>
      <c r="G43" s="84">
        <v>3.3</v>
      </c>
      <c r="H43" s="38"/>
    </row>
    <row r="44" spans="1:8" ht="15">
      <c r="A44" s="47" t="s">
        <v>67</v>
      </c>
      <c r="B44" s="48" t="s">
        <v>8</v>
      </c>
      <c r="C44" s="48" t="s">
        <v>38</v>
      </c>
      <c r="D44" s="48" t="s">
        <v>53</v>
      </c>
      <c r="E44" s="48" t="s">
        <v>54</v>
      </c>
      <c r="F44" s="48" t="s">
        <v>52</v>
      </c>
      <c r="G44" s="84">
        <v>3.3</v>
      </c>
      <c r="H44" s="38"/>
    </row>
    <row r="45" spans="1:8" ht="15">
      <c r="A45" s="47"/>
      <c r="B45" s="48"/>
      <c r="C45" s="48"/>
      <c r="D45" s="48"/>
      <c r="E45" s="48"/>
      <c r="F45" s="48"/>
      <c r="G45" s="84">
        <v>0</v>
      </c>
      <c r="H45" s="38"/>
    </row>
    <row r="46" spans="1:8" s="51" customFormat="1" ht="15">
      <c r="A46" s="46" t="s">
        <v>73</v>
      </c>
      <c r="B46" s="45" t="s">
        <v>8</v>
      </c>
      <c r="C46" s="45" t="s">
        <v>70</v>
      </c>
      <c r="D46" s="45"/>
      <c r="E46" s="45"/>
      <c r="F46" s="45"/>
      <c r="G46" s="82">
        <v>65.7</v>
      </c>
      <c r="H46" s="50"/>
    </row>
    <row r="47" spans="1:8" s="51" customFormat="1" ht="15">
      <c r="A47" s="46" t="s">
        <v>74</v>
      </c>
      <c r="B47" s="45" t="s">
        <v>8</v>
      </c>
      <c r="C47" s="45" t="s">
        <v>70</v>
      </c>
      <c r="D47" s="45" t="s">
        <v>71</v>
      </c>
      <c r="E47" s="45"/>
      <c r="F47" s="45"/>
      <c r="G47" s="82">
        <v>65.7</v>
      </c>
      <c r="H47" s="50"/>
    </row>
    <row r="48" spans="1:8" s="55" customFormat="1" ht="41.25" customHeight="1">
      <c r="A48" s="52" t="s">
        <v>75</v>
      </c>
      <c r="B48" s="53" t="s">
        <v>8</v>
      </c>
      <c r="C48" s="53" t="s">
        <v>70</v>
      </c>
      <c r="D48" s="53" t="s">
        <v>71</v>
      </c>
      <c r="E48" s="53" t="s">
        <v>72</v>
      </c>
      <c r="F48" s="53"/>
      <c r="G48" s="83">
        <v>65.7</v>
      </c>
      <c r="H48" s="54"/>
    </row>
    <row r="49" spans="1:8" ht="60.75" customHeight="1">
      <c r="A49" s="47" t="s">
        <v>79</v>
      </c>
      <c r="B49" s="48" t="s">
        <v>8</v>
      </c>
      <c r="C49" s="48" t="s">
        <v>70</v>
      </c>
      <c r="D49" s="48" t="s">
        <v>71</v>
      </c>
      <c r="E49" s="48" t="s">
        <v>76</v>
      </c>
      <c r="F49" s="48"/>
      <c r="G49" s="83">
        <v>65.7</v>
      </c>
      <c r="H49" s="38"/>
    </row>
    <row r="50" spans="1:8" ht="72" customHeight="1">
      <c r="A50" s="47" t="s">
        <v>80</v>
      </c>
      <c r="B50" s="48" t="s">
        <v>8</v>
      </c>
      <c r="C50" s="48" t="s">
        <v>70</v>
      </c>
      <c r="D50" s="48" t="s">
        <v>71</v>
      </c>
      <c r="E50" s="48" t="s">
        <v>77</v>
      </c>
      <c r="F50" s="48"/>
      <c r="G50" s="84">
        <v>65.7</v>
      </c>
      <c r="H50" s="38"/>
    </row>
    <row r="51" spans="1:8" ht="58.5" customHeight="1">
      <c r="A51" s="47" t="s">
        <v>81</v>
      </c>
      <c r="B51" s="48" t="s">
        <v>8</v>
      </c>
      <c r="C51" s="48" t="s">
        <v>70</v>
      </c>
      <c r="D51" s="48" t="s">
        <v>71</v>
      </c>
      <c r="E51" s="48" t="s">
        <v>78</v>
      </c>
      <c r="F51" s="48"/>
      <c r="G51" s="84">
        <v>65.7</v>
      </c>
      <c r="H51" s="38"/>
    </row>
    <row r="52" spans="1:8" ht="75">
      <c r="A52" s="47" t="s">
        <v>62</v>
      </c>
      <c r="B52" s="48" t="s">
        <v>8</v>
      </c>
      <c r="C52" s="48" t="s">
        <v>70</v>
      </c>
      <c r="D52" s="48" t="s">
        <v>71</v>
      </c>
      <c r="E52" s="48" t="s">
        <v>78</v>
      </c>
      <c r="F52" s="48" t="s">
        <v>6</v>
      </c>
      <c r="G52" s="84">
        <v>61.6</v>
      </c>
      <c r="H52" s="38"/>
    </row>
    <row r="53" spans="1:8" ht="30">
      <c r="A53" s="47" t="s">
        <v>63</v>
      </c>
      <c r="B53" s="48" t="s">
        <v>8</v>
      </c>
      <c r="C53" s="48" t="s">
        <v>70</v>
      </c>
      <c r="D53" s="48" t="s">
        <v>71</v>
      </c>
      <c r="E53" s="48" t="s">
        <v>78</v>
      </c>
      <c r="F53" s="48" t="s">
        <v>48</v>
      </c>
      <c r="G53" s="84">
        <v>61.6</v>
      </c>
      <c r="H53" s="38"/>
    </row>
    <row r="54" spans="1:8" ht="30">
      <c r="A54" s="47" t="s">
        <v>64</v>
      </c>
      <c r="B54" s="48" t="s">
        <v>8</v>
      </c>
      <c r="C54" s="48" t="s">
        <v>70</v>
      </c>
      <c r="D54" s="48" t="s">
        <v>71</v>
      </c>
      <c r="E54" s="48" t="s">
        <v>78</v>
      </c>
      <c r="F54" s="48" t="s">
        <v>49</v>
      </c>
      <c r="G54" s="84">
        <f>G48-G52</f>
        <v>4.100000000000001</v>
      </c>
      <c r="H54" s="38"/>
    </row>
    <row r="55" spans="1:8" ht="30">
      <c r="A55" s="47" t="s">
        <v>65</v>
      </c>
      <c r="B55" s="48" t="s">
        <v>8</v>
      </c>
      <c r="C55" s="48" t="s">
        <v>70</v>
      </c>
      <c r="D55" s="48" t="s">
        <v>71</v>
      </c>
      <c r="E55" s="48" t="s">
        <v>78</v>
      </c>
      <c r="F55" s="48" t="s">
        <v>50</v>
      </c>
      <c r="G55" s="84">
        <v>4.1</v>
      </c>
      <c r="H55" s="38"/>
    </row>
    <row r="56" spans="1:8" ht="15">
      <c r="A56" s="47"/>
      <c r="B56" s="48"/>
      <c r="C56" s="48"/>
      <c r="D56" s="48"/>
      <c r="E56" s="48"/>
      <c r="F56" s="48"/>
      <c r="G56" s="84"/>
      <c r="H56" s="38"/>
    </row>
    <row r="57" spans="1:8" s="51" customFormat="1" ht="19.5" customHeight="1">
      <c r="A57" s="46" t="s">
        <v>96</v>
      </c>
      <c r="B57" s="45" t="s">
        <v>8</v>
      </c>
      <c r="C57" s="45" t="s">
        <v>39</v>
      </c>
      <c r="D57" s="45"/>
      <c r="E57" s="45"/>
      <c r="F57" s="45"/>
      <c r="G57" s="89">
        <f>G58+G66+G72</f>
        <v>1166.6999999999998</v>
      </c>
      <c r="H57" s="50"/>
    </row>
    <row r="58" spans="1:8" s="51" customFormat="1" ht="19.5" customHeight="1">
      <c r="A58" s="46" t="s">
        <v>187</v>
      </c>
      <c r="B58" s="45" t="s">
        <v>8</v>
      </c>
      <c r="C58" s="45" t="s">
        <v>39</v>
      </c>
      <c r="D58" s="45" t="s">
        <v>85</v>
      </c>
      <c r="E58" s="45"/>
      <c r="F58" s="45"/>
      <c r="G58" s="82">
        <v>3</v>
      </c>
      <c r="H58" s="50"/>
    </row>
    <row r="59" spans="1:8" s="51" customFormat="1" ht="45.75" customHeight="1">
      <c r="A59" s="52" t="s">
        <v>188</v>
      </c>
      <c r="B59" s="53" t="s">
        <v>8</v>
      </c>
      <c r="C59" s="53" t="s">
        <v>39</v>
      </c>
      <c r="D59" s="53" t="s">
        <v>85</v>
      </c>
      <c r="E59" s="53" t="s">
        <v>189</v>
      </c>
      <c r="F59" s="53"/>
      <c r="G59" s="83">
        <v>3</v>
      </c>
      <c r="H59" s="50"/>
    </row>
    <row r="60" spans="1:8" s="51" customFormat="1" ht="56.25" customHeight="1">
      <c r="A60" s="47" t="s">
        <v>194</v>
      </c>
      <c r="B60" s="48" t="s">
        <v>8</v>
      </c>
      <c r="C60" s="48" t="s">
        <v>39</v>
      </c>
      <c r="D60" s="48" t="s">
        <v>85</v>
      </c>
      <c r="E60" s="48" t="s">
        <v>190</v>
      </c>
      <c r="F60" s="48"/>
      <c r="G60" s="83">
        <v>3</v>
      </c>
      <c r="H60" s="50"/>
    </row>
    <row r="61" spans="1:8" s="51" customFormat="1" ht="50.25" customHeight="1">
      <c r="A61" s="47" t="s">
        <v>191</v>
      </c>
      <c r="B61" s="48" t="s">
        <v>8</v>
      </c>
      <c r="C61" s="48" t="s">
        <v>39</v>
      </c>
      <c r="D61" s="48" t="s">
        <v>85</v>
      </c>
      <c r="E61" s="48" t="s">
        <v>192</v>
      </c>
      <c r="F61" s="48"/>
      <c r="G61" s="84">
        <v>3</v>
      </c>
      <c r="H61" s="50"/>
    </row>
    <row r="62" spans="1:8" s="51" customFormat="1" ht="110.25" customHeight="1">
      <c r="A62" s="85" t="s">
        <v>195</v>
      </c>
      <c r="B62" s="48" t="s">
        <v>8</v>
      </c>
      <c r="C62" s="48" t="s">
        <v>39</v>
      </c>
      <c r="D62" s="48" t="s">
        <v>85</v>
      </c>
      <c r="E62" s="48" t="s">
        <v>193</v>
      </c>
      <c r="F62" s="48"/>
      <c r="G62" s="84">
        <v>3</v>
      </c>
      <c r="H62" s="50"/>
    </row>
    <row r="63" spans="1:8" s="51" customFormat="1" ht="36.75" customHeight="1">
      <c r="A63" s="47" t="s">
        <v>64</v>
      </c>
      <c r="B63" s="48" t="s">
        <v>8</v>
      </c>
      <c r="C63" s="48" t="s">
        <v>39</v>
      </c>
      <c r="D63" s="48" t="s">
        <v>85</v>
      </c>
      <c r="E63" s="48" t="s">
        <v>193</v>
      </c>
      <c r="F63" s="48" t="s">
        <v>49</v>
      </c>
      <c r="G63" s="84">
        <v>3</v>
      </c>
      <c r="H63" s="50"/>
    </row>
    <row r="64" spans="1:8" s="51" customFormat="1" ht="33.75" customHeight="1">
      <c r="A64" s="47" t="s">
        <v>65</v>
      </c>
      <c r="B64" s="48" t="s">
        <v>8</v>
      </c>
      <c r="C64" s="48" t="s">
        <v>39</v>
      </c>
      <c r="D64" s="48" t="s">
        <v>85</v>
      </c>
      <c r="E64" s="48" t="s">
        <v>193</v>
      </c>
      <c r="F64" s="48" t="s">
        <v>50</v>
      </c>
      <c r="G64" s="84">
        <v>3</v>
      </c>
      <c r="H64" s="50"/>
    </row>
    <row r="65" spans="1:8" s="51" customFormat="1" ht="18" customHeight="1">
      <c r="A65" s="46" t="s">
        <v>91</v>
      </c>
      <c r="B65" s="45" t="s">
        <v>8</v>
      </c>
      <c r="C65" s="45" t="s">
        <v>39</v>
      </c>
      <c r="D65" s="45" t="s">
        <v>86</v>
      </c>
      <c r="E65" s="45"/>
      <c r="F65" s="45"/>
      <c r="G65" s="82">
        <v>1127.1</v>
      </c>
      <c r="H65" s="50"/>
    </row>
    <row r="66" spans="1:8" s="55" customFormat="1" ht="29.25" customHeight="1">
      <c r="A66" s="52" t="s">
        <v>92</v>
      </c>
      <c r="B66" s="53" t="s">
        <v>8</v>
      </c>
      <c r="C66" s="53" t="s">
        <v>39</v>
      </c>
      <c r="D66" s="53" t="s">
        <v>86</v>
      </c>
      <c r="E66" s="53" t="s">
        <v>87</v>
      </c>
      <c r="F66" s="53"/>
      <c r="G66" s="83">
        <v>1127.1</v>
      </c>
      <c r="H66" s="54"/>
    </row>
    <row r="67" spans="1:8" ht="29.25" customHeight="1">
      <c r="A67" s="47" t="s">
        <v>93</v>
      </c>
      <c r="B67" s="48" t="s">
        <v>8</v>
      </c>
      <c r="C67" s="48" t="s">
        <v>39</v>
      </c>
      <c r="D67" s="48" t="s">
        <v>86</v>
      </c>
      <c r="E67" s="48" t="s">
        <v>88</v>
      </c>
      <c r="F67" s="48"/>
      <c r="G67" s="84">
        <v>1127.1</v>
      </c>
      <c r="H67" s="38"/>
    </row>
    <row r="68" spans="1:8" ht="41.25" customHeight="1">
      <c r="A68" s="47" t="s">
        <v>94</v>
      </c>
      <c r="B68" s="48" t="s">
        <v>8</v>
      </c>
      <c r="C68" s="48" t="s">
        <v>39</v>
      </c>
      <c r="D68" s="48" t="s">
        <v>86</v>
      </c>
      <c r="E68" s="48" t="s">
        <v>89</v>
      </c>
      <c r="F68" s="48"/>
      <c r="G68" s="84">
        <v>1127.1</v>
      </c>
      <c r="H68" s="38"/>
    </row>
    <row r="69" spans="1:8" ht="58.5" customHeight="1">
      <c r="A69" s="47" t="s">
        <v>95</v>
      </c>
      <c r="B69" s="48" t="s">
        <v>8</v>
      </c>
      <c r="C69" s="48" t="s">
        <v>39</v>
      </c>
      <c r="D69" s="48" t="s">
        <v>86</v>
      </c>
      <c r="E69" s="48" t="s">
        <v>90</v>
      </c>
      <c r="F69" s="48"/>
      <c r="G69" s="84">
        <v>1127.1</v>
      </c>
      <c r="H69" s="38"/>
    </row>
    <row r="70" spans="1:8" ht="30">
      <c r="A70" s="47" t="s">
        <v>64</v>
      </c>
      <c r="B70" s="48" t="s">
        <v>8</v>
      </c>
      <c r="C70" s="48" t="s">
        <v>39</v>
      </c>
      <c r="D70" s="48" t="s">
        <v>86</v>
      </c>
      <c r="E70" s="48" t="s">
        <v>90</v>
      </c>
      <c r="F70" s="48" t="s">
        <v>49</v>
      </c>
      <c r="G70" s="84">
        <v>1127.1</v>
      </c>
      <c r="H70" s="38"/>
    </row>
    <row r="71" spans="1:8" ht="30">
      <c r="A71" s="47" t="s">
        <v>65</v>
      </c>
      <c r="B71" s="48" t="s">
        <v>8</v>
      </c>
      <c r="C71" s="48" t="s">
        <v>39</v>
      </c>
      <c r="D71" s="48" t="s">
        <v>86</v>
      </c>
      <c r="E71" s="48" t="s">
        <v>90</v>
      </c>
      <c r="F71" s="48" t="s">
        <v>50</v>
      </c>
      <c r="G71" s="84">
        <v>1127.1</v>
      </c>
      <c r="H71" s="38"/>
    </row>
    <row r="72" spans="1:8" s="51" customFormat="1" ht="28.5" customHeight="1">
      <c r="A72" s="46" t="s">
        <v>101</v>
      </c>
      <c r="B72" s="45" t="s">
        <v>8</v>
      </c>
      <c r="C72" s="45" t="s">
        <v>39</v>
      </c>
      <c r="D72" s="45" t="s">
        <v>97</v>
      </c>
      <c r="E72" s="45"/>
      <c r="F72" s="45"/>
      <c r="G72" s="82">
        <v>36.6</v>
      </c>
      <c r="H72" s="50"/>
    </row>
    <row r="73" spans="1:8" s="55" customFormat="1" ht="44.25" customHeight="1">
      <c r="A73" s="52" t="s">
        <v>75</v>
      </c>
      <c r="B73" s="53" t="s">
        <v>8</v>
      </c>
      <c r="C73" s="53" t="s">
        <v>39</v>
      </c>
      <c r="D73" s="53" t="s">
        <v>97</v>
      </c>
      <c r="E73" s="53" t="s">
        <v>72</v>
      </c>
      <c r="F73" s="53"/>
      <c r="G73" s="83">
        <v>36.6</v>
      </c>
      <c r="H73" s="54"/>
    </row>
    <row r="74" spans="1:8" ht="42" customHeight="1">
      <c r="A74" s="47" t="s">
        <v>102</v>
      </c>
      <c r="B74" s="48" t="s">
        <v>8</v>
      </c>
      <c r="C74" s="48" t="s">
        <v>39</v>
      </c>
      <c r="D74" s="48" t="s">
        <v>97</v>
      </c>
      <c r="E74" s="48" t="s">
        <v>98</v>
      </c>
      <c r="F74" s="48"/>
      <c r="G74" s="84">
        <v>36.6</v>
      </c>
      <c r="H74" s="38"/>
    </row>
    <row r="75" spans="1:8" ht="15" customHeight="1">
      <c r="A75" s="47" t="s">
        <v>103</v>
      </c>
      <c r="B75" s="48" t="s">
        <v>8</v>
      </c>
      <c r="C75" s="48" t="s">
        <v>39</v>
      </c>
      <c r="D75" s="48" t="s">
        <v>97</v>
      </c>
      <c r="E75" s="48" t="s">
        <v>99</v>
      </c>
      <c r="F75" s="48"/>
      <c r="G75" s="84">
        <v>36.6</v>
      </c>
      <c r="H75" s="38"/>
    </row>
    <row r="76" spans="1:8" ht="71.25" customHeight="1">
      <c r="A76" s="47" t="s">
        <v>104</v>
      </c>
      <c r="B76" s="48" t="s">
        <v>8</v>
      </c>
      <c r="C76" s="48" t="s">
        <v>39</v>
      </c>
      <c r="D76" s="48" t="s">
        <v>97</v>
      </c>
      <c r="E76" s="48" t="s">
        <v>100</v>
      </c>
      <c r="F76" s="48"/>
      <c r="G76" s="84">
        <v>36.6</v>
      </c>
      <c r="H76" s="38"/>
    </row>
    <row r="77" spans="1:8" ht="27.75" customHeight="1">
      <c r="A77" s="47" t="s">
        <v>64</v>
      </c>
      <c r="B77" s="48" t="s">
        <v>8</v>
      </c>
      <c r="C77" s="48" t="s">
        <v>39</v>
      </c>
      <c r="D77" s="48" t="s">
        <v>97</v>
      </c>
      <c r="E77" s="48" t="s">
        <v>100</v>
      </c>
      <c r="F77" s="48" t="s">
        <v>49</v>
      </c>
      <c r="G77" s="84">
        <v>36.6</v>
      </c>
      <c r="H77" s="38"/>
    </row>
    <row r="78" spans="1:8" ht="27.75" customHeight="1">
      <c r="A78" s="47" t="s">
        <v>65</v>
      </c>
      <c r="B78" s="48" t="s">
        <v>8</v>
      </c>
      <c r="C78" s="48" t="s">
        <v>39</v>
      </c>
      <c r="D78" s="48" t="s">
        <v>97</v>
      </c>
      <c r="E78" s="48" t="s">
        <v>100</v>
      </c>
      <c r="F78" s="48" t="s">
        <v>172</v>
      </c>
      <c r="G78" s="84">
        <v>36.6</v>
      </c>
      <c r="H78" s="38"/>
    </row>
    <row r="79" spans="1:8" ht="15">
      <c r="A79" s="47"/>
      <c r="B79" s="48"/>
      <c r="C79" s="48"/>
      <c r="D79" s="48"/>
      <c r="E79" s="48"/>
      <c r="F79" s="48"/>
      <c r="G79" s="84"/>
      <c r="H79" s="38"/>
    </row>
    <row r="80" spans="1:8" s="51" customFormat="1" ht="15">
      <c r="A80" s="46" t="s">
        <v>105</v>
      </c>
      <c r="B80" s="45" t="s">
        <v>8</v>
      </c>
      <c r="C80" s="45" t="s">
        <v>85</v>
      </c>
      <c r="D80" s="45"/>
      <c r="E80" s="45"/>
      <c r="F80" s="45"/>
      <c r="G80" s="82">
        <v>255</v>
      </c>
      <c r="H80" s="50"/>
    </row>
    <row r="81" spans="1:8" s="55" customFormat="1" ht="43.5" customHeight="1">
      <c r="A81" s="52" t="s">
        <v>111</v>
      </c>
      <c r="B81" s="53" t="s">
        <v>8</v>
      </c>
      <c r="C81" s="53" t="s">
        <v>85</v>
      </c>
      <c r="D81" s="53" t="s">
        <v>71</v>
      </c>
      <c r="E81" s="53" t="s">
        <v>106</v>
      </c>
      <c r="F81" s="53"/>
      <c r="G81" s="83">
        <v>255</v>
      </c>
      <c r="H81" s="54"/>
    </row>
    <row r="82" spans="1:8" ht="58.5" customHeight="1">
      <c r="A82" s="47" t="s">
        <v>112</v>
      </c>
      <c r="B82" s="48" t="s">
        <v>8</v>
      </c>
      <c r="C82" s="48" t="s">
        <v>85</v>
      </c>
      <c r="D82" s="48" t="s">
        <v>71</v>
      </c>
      <c r="E82" s="48" t="s">
        <v>107</v>
      </c>
      <c r="F82" s="48"/>
      <c r="G82" s="84">
        <f>G83</f>
        <v>255</v>
      </c>
      <c r="H82" s="38"/>
    </row>
    <row r="83" spans="1:8" ht="29.25" customHeight="1">
      <c r="A83" s="47" t="s">
        <v>113</v>
      </c>
      <c r="B83" s="48" t="s">
        <v>8</v>
      </c>
      <c r="C83" s="48" t="s">
        <v>85</v>
      </c>
      <c r="D83" s="48" t="s">
        <v>71</v>
      </c>
      <c r="E83" s="48" t="s">
        <v>108</v>
      </c>
      <c r="F83" s="48"/>
      <c r="G83" s="84">
        <f>G84+G87</f>
        <v>255</v>
      </c>
      <c r="H83" s="38"/>
    </row>
    <row r="84" spans="1:8" ht="15">
      <c r="A84" s="47" t="s">
        <v>114</v>
      </c>
      <c r="B84" s="48" t="s">
        <v>8</v>
      </c>
      <c r="C84" s="48" t="s">
        <v>85</v>
      </c>
      <c r="D84" s="48" t="s">
        <v>71</v>
      </c>
      <c r="E84" s="48" t="s">
        <v>109</v>
      </c>
      <c r="F84" s="48"/>
      <c r="G84" s="84">
        <v>193.7</v>
      </c>
      <c r="H84" s="38"/>
    </row>
    <row r="85" spans="1:8" ht="30">
      <c r="A85" s="47" t="s">
        <v>64</v>
      </c>
      <c r="B85" s="48" t="s">
        <v>8</v>
      </c>
      <c r="C85" s="48" t="s">
        <v>85</v>
      </c>
      <c r="D85" s="48" t="s">
        <v>71</v>
      </c>
      <c r="E85" s="48" t="s">
        <v>109</v>
      </c>
      <c r="F85" s="48" t="s">
        <v>49</v>
      </c>
      <c r="G85" s="84">
        <v>193.7</v>
      </c>
      <c r="H85" s="38"/>
    </row>
    <row r="86" spans="1:8" ht="30">
      <c r="A86" s="47" t="s">
        <v>65</v>
      </c>
      <c r="B86" s="48" t="s">
        <v>8</v>
      </c>
      <c r="C86" s="48" t="s">
        <v>85</v>
      </c>
      <c r="D86" s="48" t="s">
        <v>71</v>
      </c>
      <c r="E86" s="48" t="s">
        <v>109</v>
      </c>
      <c r="F86" s="48" t="s">
        <v>50</v>
      </c>
      <c r="G86" s="84">
        <v>193.7</v>
      </c>
      <c r="H86" s="38"/>
    </row>
    <row r="87" spans="1:8" ht="16.5" customHeight="1">
      <c r="A87" s="47" t="s">
        <v>116</v>
      </c>
      <c r="B87" s="48" t="s">
        <v>8</v>
      </c>
      <c r="C87" s="48" t="s">
        <v>85</v>
      </c>
      <c r="D87" s="48" t="s">
        <v>71</v>
      </c>
      <c r="E87" s="48" t="s">
        <v>115</v>
      </c>
      <c r="F87" s="48"/>
      <c r="G87" s="84">
        <v>61.3</v>
      </c>
      <c r="H87" s="38"/>
    </row>
    <row r="88" spans="1:8" ht="30">
      <c r="A88" s="47" t="s">
        <v>64</v>
      </c>
      <c r="B88" s="48" t="s">
        <v>8</v>
      </c>
      <c r="C88" s="48" t="s">
        <v>85</v>
      </c>
      <c r="D88" s="48" t="s">
        <v>71</v>
      </c>
      <c r="E88" s="48" t="s">
        <v>115</v>
      </c>
      <c r="F88" s="48" t="s">
        <v>49</v>
      </c>
      <c r="G88" s="84">
        <v>61.3</v>
      </c>
      <c r="H88" s="38"/>
    </row>
    <row r="89" spans="1:8" ht="30">
      <c r="A89" s="47" t="s">
        <v>65</v>
      </c>
      <c r="B89" s="48" t="s">
        <v>8</v>
      </c>
      <c r="C89" s="48" t="s">
        <v>85</v>
      </c>
      <c r="D89" s="48" t="s">
        <v>71</v>
      </c>
      <c r="E89" s="48" t="s">
        <v>115</v>
      </c>
      <c r="F89" s="48" t="s">
        <v>50</v>
      </c>
      <c r="G89" s="84">
        <v>61.3</v>
      </c>
      <c r="H89" s="38"/>
    </row>
    <row r="90" spans="1:8" ht="15">
      <c r="A90" s="47"/>
      <c r="B90" s="48"/>
      <c r="C90" s="48"/>
      <c r="D90" s="48"/>
      <c r="E90" s="48"/>
      <c r="F90" s="48"/>
      <c r="G90" s="84"/>
      <c r="H90" s="38"/>
    </row>
    <row r="91" spans="1:8" s="51" customFormat="1" ht="15">
      <c r="A91" s="46" t="s">
        <v>126</v>
      </c>
      <c r="B91" s="45" t="s">
        <v>8</v>
      </c>
      <c r="C91" s="45" t="s">
        <v>121</v>
      </c>
      <c r="D91" s="45"/>
      <c r="E91" s="45"/>
      <c r="F91" s="45"/>
      <c r="G91" s="82">
        <v>611</v>
      </c>
      <c r="H91" s="50"/>
    </row>
    <row r="92" spans="1:8" s="41" customFormat="1" ht="15">
      <c r="A92" s="46" t="s">
        <v>127</v>
      </c>
      <c r="B92" s="45" t="s">
        <v>8</v>
      </c>
      <c r="C92" s="45" t="s">
        <v>121</v>
      </c>
      <c r="D92" s="45" t="s">
        <v>38</v>
      </c>
      <c r="E92" s="45"/>
      <c r="F92" s="45"/>
      <c r="G92" s="82">
        <v>611</v>
      </c>
      <c r="H92" s="40"/>
    </row>
    <row r="93" spans="1:8" s="55" customFormat="1" ht="27.75" customHeight="1">
      <c r="A93" s="52" t="s">
        <v>128</v>
      </c>
      <c r="B93" s="53" t="s">
        <v>8</v>
      </c>
      <c r="C93" s="53" t="s">
        <v>121</v>
      </c>
      <c r="D93" s="53" t="s">
        <v>38</v>
      </c>
      <c r="E93" s="53" t="s">
        <v>122</v>
      </c>
      <c r="F93" s="53"/>
      <c r="G93" s="83">
        <v>611</v>
      </c>
      <c r="H93" s="54"/>
    </row>
    <row r="94" spans="1:8" ht="43.5" customHeight="1">
      <c r="A94" s="47" t="s">
        <v>129</v>
      </c>
      <c r="B94" s="48" t="s">
        <v>8</v>
      </c>
      <c r="C94" s="48" t="s">
        <v>121</v>
      </c>
      <c r="D94" s="48" t="s">
        <v>38</v>
      </c>
      <c r="E94" s="48" t="s">
        <v>123</v>
      </c>
      <c r="F94" s="48"/>
      <c r="G94" s="83">
        <v>611</v>
      </c>
      <c r="H94" s="38"/>
    </row>
    <row r="95" spans="1:8" ht="27.75" customHeight="1">
      <c r="A95" s="47" t="s">
        <v>154</v>
      </c>
      <c r="B95" s="48" t="s">
        <v>8</v>
      </c>
      <c r="C95" s="48" t="s">
        <v>121</v>
      </c>
      <c r="D95" s="48" t="s">
        <v>38</v>
      </c>
      <c r="E95" s="48" t="s">
        <v>153</v>
      </c>
      <c r="F95" s="48"/>
      <c r="G95" s="84">
        <v>611</v>
      </c>
      <c r="H95" s="38"/>
    </row>
    <row r="96" spans="1:8" ht="27.75" customHeight="1">
      <c r="A96" s="47" t="s">
        <v>130</v>
      </c>
      <c r="B96" s="48" t="s">
        <v>8</v>
      </c>
      <c r="C96" s="48" t="s">
        <v>121</v>
      </c>
      <c r="D96" s="48" t="s">
        <v>38</v>
      </c>
      <c r="E96" s="48" t="s">
        <v>124</v>
      </c>
      <c r="F96" s="48"/>
      <c r="G96" s="84">
        <v>611</v>
      </c>
      <c r="H96" s="38"/>
    </row>
    <row r="97" spans="1:8" ht="27.75" customHeight="1">
      <c r="A97" s="47" t="s">
        <v>131</v>
      </c>
      <c r="B97" s="48" t="s">
        <v>8</v>
      </c>
      <c r="C97" s="48" t="s">
        <v>121</v>
      </c>
      <c r="D97" s="48" t="s">
        <v>38</v>
      </c>
      <c r="E97" s="48" t="s">
        <v>125</v>
      </c>
      <c r="F97" s="48"/>
      <c r="G97" s="84">
        <v>611</v>
      </c>
      <c r="H97" s="38"/>
    </row>
    <row r="98" spans="1:8" ht="15">
      <c r="A98" s="47" t="s">
        <v>120</v>
      </c>
      <c r="B98" s="48" t="s">
        <v>8</v>
      </c>
      <c r="C98" s="48" t="s">
        <v>121</v>
      </c>
      <c r="D98" s="48" t="s">
        <v>38</v>
      </c>
      <c r="E98" s="48" t="s">
        <v>125</v>
      </c>
      <c r="F98" s="48" t="s">
        <v>118</v>
      </c>
      <c r="G98" s="84">
        <v>611</v>
      </c>
      <c r="H98" s="38"/>
    </row>
    <row r="99" spans="1:8" ht="15">
      <c r="A99" s="47" t="s">
        <v>117</v>
      </c>
      <c r="B99" s="48" t="s">
        <v>8</v>
      </c>
      <c r="C99" s="48" t="s">
        <v>121</v>
      </c>
      <c r="D99" s="48" t="s">
        <v>38</v>
      </c>
      <c r="E99" s="48" t="s">
        <v>125</v>
      </c>
      <c r="F99" s="48" t="s">
        <v>119</v>
      </c>
      <c r="G99" s="84">
        <v>611</v>
      </c>
      <c r="H99" s="38"/>
    </row>
    <row r="100" spans="1:7" ht="15">
      <c r="A100" s="97"/>
      <c r="B100" s="97"/>
      <c r="C100" s="98"/>
      <c r="D100" s="98"/>
      <c r="E100" s="97"/>
      <c r="F100" s="97"/>
      <c r="G100" s="97"/>
    </row>
    <row r="101" spans="1:7" ht="15">
      <c r="A101" s="90" t="s">
        <v>204</v>
      </c>
      <c r="B101" s="45" t="s">
        <v>8</v>
      </c>
      <c r="C101" s="45" t="s">
        <v>205</v>
      </c>
      <c r="D101" s="45"/>
      <c r="E101" s="48"/>
      <c r="F101" s="48"/>
      <c r="G101" s="82">
        <v>0.5</v>
      </c>
    </row>
    <row r="102" spans="1:7" ht="15">
      <c r="A102" s="90" t="s">
        <v>206</v>
      </c>
      <c r="B102" s="45" t="s">
        <v>8</v>
      </c>
      <c r="C102" s="45" t="s">
        <v>205</v>
      </c>
      <c r="D102" s="45" t="s">
        <v>38</v>
      </c>
      <c r="E102" s="91"/>
      <c r="F102" s="92"/>
      <c r="G102" s="82">
        <v>0.5</v>
      </c>
    </row>
    <row r="103" spans="1:7" ht="30">
      <c r="A103" s="93" t="s">
        <v>209</v>
      </c>
      <c r="B103" s="94">
        <v>993</v>
      </c>
      <c r="C103" s="53">
        <v>11</v>
      </c>
      <c r="D103" s="53" t="s">
        <v>38</v>
      </c>
      <c r="E103" s="95" t="s">
        <v>210</v>
      </c>
      <c r="F103" s="94"/>
      <c r="G103" s="83">
        <v>0.5</v>
      </c>
    </row>
    <row r="104" spans="1:7" ht="45">
      <c r="A104" s="96" t="s">
        <v>211</v>
      </c>
      <c r="B104" s="48" t="s">
        <v>8</v>
      </c>
      <c r="C104" s="48" t="s">
        <v>205</v>
      </c>
      <c r="D104" s="48" t="s">
        <v>38</v>
      </c>
      <c r="E104" s="97" t="s">
        <v>212</v>
      </c>
      <c r="F104" s="87"/>
      <c r="G104" s="84">
        <v>0.5</v>
      </c>
    </row>
    <row r="105" spans="1:7" ht="30">
      <c r="A105" s="96" t="s">
        <v>213</v>
      </c>
      <c r="B105" s="87">
        <v>993</v>
      </c>
      <c r="C105" s="48">
        <v>11</v>
      </c>
      <c r="D105" s="48" t="s">
        <v>38</v>
      </c>
      <c r="E105" s="97" t="s">
        <v>214</v>
      </c>
      <c r="F105" s="87"/>
      <c r="G105" s="84">
        <v>0.5</v>
      </c>
    </row>
    <row r="106" spans="1:7" ht="15">
      <c r="A106" s="96" t="s">
        <v>215</v>
      </c>
      <c r="B106" s="87">
        <v>993</v>
      </c>
      <c r="C106" s="48">
        <v>11</v>
      </c>
      <c r="D106" s="48" t="s">
        <v>38</v>
      </c>
      <c r="E106" s="97" t="s">
        <v>216</v>
      </c>
      <c r="F106" s="87"/>
      <c r="G106" s="84">
        <v>0.5</v>
      </c>
    </row>
    <row r="107" spans="1:7" ht="30">
      <c r="A107" s="96" t="s">
        <v>64</v>
      </c>
      <c r="B107" s="48" t="s">
        <v>8</v>
      </c>
      <c r="C107" s="48" t="s">
        <v>205</v>
      </c>
      <c r="D107" s="48" t="s">
        <v>38</v>
      </c>
      <c r="E107" s="97" t="s">
        <v>216</v>
      </c>
      <c r="F107" s="87">
        <v>200</v>
      </c>
      <c r="G107" s="84">
        <v>0.5</v>
      </c>
    </row>
    <row r="108" spans="1:7" ht="30">
      <c r="A108" s="96" t="s">
        <v>65</v>
      </c>
      <c r="B108" s="87">
        <v>993</v>
      </c>
      <c r="C108" s="48">
        <v>11</v>
      </c>
      <c r="D108" s="48" t="s">
        <v>38</v>
      </c>
      <c r="E108" s="97" t="s">
        <v>216</v>
      </c>
      <c r="F108" s="87">
        <v>240</v>
      </c>
      <c r="G108" s="84">
        <v>0.5</v>
      </c>
    </row>
  </sheetData>
  <sheetProtection/>
  <mergeCells count="10">
    <mergeCell ref="F12:G12"/>
    <mergeCell ref="C1:G1"/>
    <mergeCell ref="C2:G2"/>
    <mergeCell ref="C3:G3"/>
    <mergeCell ref="C4:G4"/>
    <mergeCell ref="C5:G5"/>
    <mergeCell ref="A7:G7"/>
    <mergeCell ref="A8:G8"/>
    <mergeCell ref="A9:G9"/>
    <mergeCell ref="A10:G10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3">
      <selection activeCell="A21" sqref="A21"/>
    </sheetView>
  </sheetViews>
  <sheetFormatPr defaultColWidth="9.140625" defaultRowHeight="15"/>
  <cols>
    <col min="1" max="1" width="64.57421875" style="0" customWidth="1"/>
    <col min="2" max="2" width="6.00390625" style="0" customWidth="1"/>
    <col min="3" max="3" width="7.421875" style="0" customWidth="1"/>
    <col min="4" max="4" width="11.28125" style="0" customWidth="1"/>
  </cols>
  <sheetData>
    <row r="1" spans="1:4" ht="15">
      <c r="A1" s="58"/>
      <c r="B1" s="58"/>
      <c r="C1" s="58"/>
      <c r="D1" s="58"/>
    </row>
    <row r="2" spans="1:4" ht="15">
      <c r="A2" s="126" t="s">
        <v>134</v>
      </c>
      <c r="B2" s="126"/>
      <c r="C2" s="126"/>
      <c r="D2" s="126"/>
    </row>
    <row r="3" spans="1:4" ht="15">
      <c r="A3" s="126" t="s">
        <v>42</v>
      </c>
      <c r="B3" s="126"/>
      <c r="C3" s="126"/>
      <c r="D3" s="126"/>
    </row>
    <row r="4" spans="1:4" ht="15">
      <c r="A4" s="126" t="s">
        <v>197</v>
      </c>
      <c r="B4" s="126"/>
      <c r="C4" s="126"/>
      <c r="D4" s="126"/>
    </row>
    <row r="5" spans="1:4" ht="15">
      <c r="A5" s="126" t="s">
        <v>43</v>
      </c>
      <c r="B5" s="126"/>
      <c r="C5" s="126"/>
      <c r="D5" s="126"/>
    </row>
    <row r="6" spans="1:4" ht="15">
      <c r="A6" s="126" t="s">
        <v>44</v>
      </c>
      <c r="B6" s="126"/>
      <c r="C6" s="126"/>
      <c r="D6" s="126"/>
    </row>
    <row r="8" spans="1:4" ht="15">
      <c r="A8" s="121" t="s">
        <v>82</v>
      </c>
      <c r="B8" s="121"/>
      <c r="C8" s="121"/>
      <c r="D8" s="121"/>
    </row>
    <row r="9" spans="1:4" ht="15">
      <c r="A9" s="121" t="s">
        <v>198</v>
      </c>
      <c r="B9" s="121"/>
      <c r="C9" s="121"/>
      <c r="D9" s="121"/>
    </row>
    <row r="10" spans="1:4" ht="15">
      <c r="A10" s="121" t="s">
        <v>132</v>
      </c>
      <c r="B10" s="121"/>
      <c r="C10" s="121"/>
      <c r="D10" s="121"/>
    </row>
    <row r="11" spans="1:4" ht="15">
      <c r="A11" s="121" t="s">
        <v>133</v>
      </c>
      <c r="B11" s="121"/>
      <c r="C11" s="121"/>
      <c r="D11" s="121"/>
    </row>
    <row r="13" spans="1:4" ht="15">
      <c r="A13" s="57"/>
      <c r="B13" s="57"/>
      <c r="C13" s="119" t="s">
        <v>9</v>
      </c>
      <c r="D13" s="119"/>
    </row>
    <row r="14" spans="1:4" ht="26.25" customHeight="1">
      <c r="A14" s="122" t="s">
        <v>31</v>
      </c>
      <c r="B14" s="124" t="s">
        <v>1</v>
      </c>
      <c r="C14" s="125"/>
      <c r="D14" s="122" t="s">
        <v>37</v>
      </c>
    </row>
    <row r="15" spans="1:4" ht="47.25" customHeight="1">
      <c r="A15" s="123"/>
      <c r="B15" s="56" t="s">
        <v>33</v>
      </c>
      <c r="C15" s="56" t="s">
        <v>34</v>
      </c>
      <c r="D15" s="123"/>
    </row>
    <row r="16" spans="1:4" ht="15">
      <c r="A16" s="39">
        <v>1</v>
      </c>
      <c r="B16" s="39">
        <v>3</v>
      </c>
      <c r="C16" s="39">
        <v>4</v>
      </c>
      <c r="D16" s="39">
        <v>7</v>
      </c>
    </row>
    <row r="17" spans="1:4" ht="15">
      <c r="A17" s="49" t="s">
        <v>55</v>
      </c>
      <c r="B17" s="45"/>
      <c r="C17" s="45"/>
      <c r="D17" s="82">
        <f>D19+D24+D27+D32+D35+D38</f>
        <v>3254.3999999999996</v>
      </c>
    </row>
    <row r="18" spans="1:4" ht="15">
      <c r="A18" s="44"/>
      <c r="B18" s="45"/>
      <c r="C18" s="45"/>
      <c r="D18" s="82"/>
    </row>
    <row r="19" spans="1:4" ht="18" customHeight="1">
      <c r="A19" s="46" t="s">
        <v>56</v>
      </c>
      <c r="B19" s="45" t="s">
        <v>38</v>
      </c>
      <c r="C19" s="45"/>
      <c r="D19" s="82">
        <f>D20+D22+D21</f>
        <v>1155.5</v>
      </c>
    </row>
    <row r="20" spans="1:4" s="59" customFormat="1" ht="40.5" customHeight="1">
      <c r="A20" s="47" t="s">
        <v>57</v>
      </c>
      <c r="B20" s="48" t="s">
        <v>38</v>
      </c>
      <c r="C20" s="48" t="s">
        <v>39</v>
      </c>
      <c r="D20" s="84">
        <v>1146.2</v>
      </c>
    </row>
    <row r="21" spans="1:4" s="59" customFormat="1" ht="12.75" customHeight="1">
      <c r="A21" s="47" t="s">
        <v>202</v>
      </c>
      <c r="B21" s="48" t="s">
        <v>38</v>
      </c>
      <c r="C21" s="48" t="s">
        <v>203</v>
      </c>
      <c r="D21" s="84">
        <v>6</v>
      </c>
    </row>
    <row r="22" spans="1:4" s="59" customFormat="1" ht="17.25" customHeight="1">
      <c r="A22" s="47" t="s">
        <v>68</v>
      </c>
      <c r="B22" s="48" t="s">
        <v>38</v>
      </c>
      <c r="C22" s="48" t="s">
        <v>53</v>
      </c>
      <c r="D22" s="84">
        <v>3.3</v>
      </c>
    </row>
    <row r="23" spans="1:4" s="59" customFormat="1" ht="17.25" customHeight="1">
      <c r="A23" s="47"/>
      <c r="B23" s="48"/>
      <c r="C23" s="48"/>
      <c r="D23" s="84"/>
    </row>
    <row r="24" spans="1:4" ht="15">
      <c r="A24" s="46" t="s">
        <v>73</v>
      </c>
      <c r="B24" s="45" t="s">
        <v>70</v>
      </c>
      <c r="C24" s="45"/>
      <c r="D24" s="82">
        <v>65.7</v>
      </c>
    </row>
    <row r="25" spans="1:4" s="59" customFormat="1" ht="15">
      <c r="A25" s="47" t="s">
        <v>74</v>
      </c>
      <c r="B25" s="48" t="s">
        <v>70</v>
      </c>
      <c r="C25" s="48" t="s">
        <v>71</v>
      </c>
      <c r="D25" s="84">
        <v>65.7</v>
      </c>
    </row>
    <row r="26" spans="1:4" s="59" customFormat="1" ht="15">
      <c r="A26" s="47"/>
      <c r="B26" s="48"/>
      <c r="C26" s="48"/>
      <c r="D26" s="84"/>
    </row>
    <row r="27" spans="1:4" ht="15">
      <c r="A27" s="46" t="s">
        <v>96</v>
      </c>
      <c r="B27" s="45" t="s">
        <v>39</v>
      </c>
      <c r="C27" s="45"/>
      <c r="D27" s="82">
        <f>D28+D29+D30</f>
        <v>1166.6999999999998</v>
      </c>
    </row>
    <row r="28" spans="1:4" ht="15">
      <c r="A28" s="47" t="s">
        <v>187</v>
      </c>
      <c r="B28" s="48" t="s">
        <v>39</v>
      </c>
      <c r="C28" s="48" t="s">
        <v>85</v>
      </c>
      <c r="D28" s="84">
        <v>3</v>
      </c>
    </row>
    <row r="29" spans="1:4" s="59" customFormat="1" ht="13.5" customHeight="1">
      <c r="A29" s="47" t="s">
        <v>91</v>
      </c>
      <c r="B29" s="48" t="s">
        <v>39</v>
      </c>
      <c r="C29" s="48" t="s">
        <v>86</v>
      </c>
      <c r="D29" s="84">
        <v>1127.1</v>
      </c>
    </row>
    <row r="30" spans="1:4" s="59" customFormat="1" ht="15.75" customHeight="1">
      <c r="A30" s="47" t="s">
        <v>101</v>
      </c>
      <c r="B30" s="48" t="s">
        <v>39</v>
      </c>
      <c r="C30" s="48" t="s">
        <v>97</v>
      </c>
      <c r="D30" s="84">
        <v>36.6</v>
      </c>
    </row>
    <row r="31" spans="1:4" s="59" customFormat="1" ht="10.5" customHeight="1">
      <c r="A31" s="47"/>
      <c r="B31" s="48"/>
      <c r="C31" s="48"/>
      <c r="D31" s="84"/>
    </row>
    <row r="32" spans="1:4" ht="21" customHeight="1">
      <c r="A32" s="46" t="s">
        <v>105</v>
      </c>
      <c r="B32" s="45" t="s">
        <v>85</v>
      </c>
      <c r="C32" s="45"/>
      <c r="D32" s="82">
        <f>D33</f>
        <v>255</v>
      </c>
    </row>
    <row r="33" spans="1:4" ht="15">
      <c r="A33" s="47" t="s">
        <v>110</v>
      </c>
      <c r="B33" s="48" t="s">
        <v>85</v>
      </c>
      <c r="C33" s="48" t="s">
        <v>71</v>
      </c>
      <c r="D33" s="84">
        <v>255</v>
      </c>
    </row>
    <row r="34" spans="1:4" ht="15" customHeight="1">
      <c r="A34" s="47"/>
      <c r="B34" s="48"/>
      <c r="C34" s="48"/>
      <c r="D34" s="84"/>
    </row>
    <row r="35" spans="1:4" ht="16.5" customHeight="1">
      <c r="A35" s="46" t="s">
        <v>126</v>
      </c>
      <c r="B35" s="45" t="s">
        <v>121</v>
      </c>
      <c r="C35" s="45"/>
      <c r="D35" s="82">
        <f>D36</f>
        <v>611</v>
      </c>
    </row>
    <row r="36" spans="1:4" s="59" customFormat="1" ht="15">
      <c r="A36" s="47" t="s">
        <v>127</v>
      </c>
      <c r="B36" s="48" t="s">
        <v>121</v>
      </c>
      <c r="C36" s="48" t="s">
        <v>38</v>
      </c>
      <c r="D36" s="84">
        <v>611</v>
      </c>
    </row>
    <row r="37" spans="1:4" ht="15">
      <c r="A37" s="88"/>
      <c r="B37" s="88"/>
      <c r="C37" s="88"/>
      <c r="D37" s="88"/>
    </row>
    <row r="38" spans="1:4" ht="15">
      <c r="A38" s="46" t="s">
        <v>204</v>
      </c>
      <c r="B38" s="45" t="s">
        <v>205</v>
      </c>
      <c r="C38" s="45"/>
      <c r="D38" s="86">
        <f>D39</f>
        <v>0.5</v>
      </c>
    </row>
    <row r="39" spans="1:4" ht="15">
      <c r="A39" s="47" t="s">
        <v>206</v>
      </c>
      <c r="B39" s="48" t="s">
        <v>205</v>
      </c>
      <c r="C39" s="48" t="s">
        <v>38</v>
      </c>
      <c r="D39" s="87">
        <v>0.5</v>
      </c>
    </row>
  </sheetData>
  <sheetProtection/>
  <mergeCells count="13">
    <mergeCell ref="A14:A15"/>
    <mergeCell ref="B14:C14"/>
    <mergeCell ref="D14:D15"/>
    <mergeCell ref="A2:D2"/>
    <mergeCell ref="A3:D3"/>
    <mergeCell ref="A4:D4"/>
    <mergeCell ref="A5:D5"/>
    <mergeCell ref="A6:D6"/>
    <mergeCell ref="A9:D9"/>
    <mergeCell ref="A10:D10"/>
    <mergeCell ref="A11:D11"/>
    <mergeCell ref="A8:D8"/>
    <mergeCell ref="C13:D13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1.00390625" style="0" customWidth="1"/>
    <col min="2" max="2" width="14.7109375" style="0" customWidth="1"/>
    <col min="3" max="3" width="22.57421875" style="0" customWidth="1"/>
    <col min="4" max="4" width="13.00390625" style="0" customWidth="1"/>
  </cols>
  <sheetData>
    <row r="1" spans="1:4" ht="15">
      <c r="A1" s="63"/>
      <c r="B1" s="63"/>
      <c r="C1" s="120" t="s">
        <v>137</v>
      </c>
      <c r="D1" s="120"/>
    </row>
    <row r="2" spans="1:4" ht="15">
      <c r="A2" s="63"/>
      <c r="B2" s="63"/>
      <c r="C2" s="120" t="s">
        <v>42</v>
      </c>
      <c r="D2" s="120"/>
    </row>
    <row r="3" spans="1:4" ht="15">
      <c r="A3" s="63"/>
      <c r="B3" s="63"/>
      <c r="C3" s="120" t="s">
        <v>197</v>
      </c>
      <c r="D3" s="120"/>
    </row>
    <row r="4" spans="1:4" ht="15">
      <c r="A4" s="63"/>
      <c r="B4" s="63"/>
      <c r="C4" s="120" t="s">
        <v>43</v>
      </c>
      <c r="D4" s="120"/>
    </row>
    <row r="5" spans="1:4" ht="15">
      <c r="A5" s="63"/>
      <c r="B5" s="63"/>
      <c r="C5" s="120" t="s">
        <v>138</v>
      </c>
      <c r="D5" s="120"/>
    </row>
    <row r="6" spans="1:4" ht="15">
      <c r="A6" s="63"/>
      <c r="B6" s="63"/>
      <c r="C6" s="64"/>
      <c r="D6" s="64"/>
    </row>
    <row r="7" spans="1:4" ht="15">
      <c r="A7" s="63"/>
      <c r="B7" s="63"/>
      <c r="C7" s="64"/>
      <c r="D7" s="64"/>
    </row>
    <row r="8" spans="1:4" ht="15">
      <c r="A8" s="121" t="s">
        <v>139</v>
      </c>
      <c r="B8" s="121"/>
      <c r="C8" s="121"/>
      <c r="D8" s="121"/>
    </row>
    <row r="9" spans="1:4" ht="15">
      <c r="A9" s="121" t="s">
        <v>199</v>
      </c>
      <c r="B9" s="121"/>
      <c r="C9" s="121"/>
      <c r="D9" s="121"/>
    </row>
    <row r="10" spans="1:4" ht="15">
      <c r="A10" s="121" t="s">
        <v>140</v>
      </c>
      <c r="B10" s="121"/>
      <c r="C10" s="121"/>
      <c r="D10" s="121"/>
    </row>
    <row r="11" spans="1:4" ht="15">
      <c r="A11" s="121" t="s">
        <v>141</v>
      </c>
      <c r="B11" s="121"/>
      <c r="C11" s="121"/>
      <c r="D11" s="121"/>
    </row>
    <row r="12" spans="1:4" ht="15">
      <c r="A12" s="64"/>
      <c r="B12" s="64"/>
      <c r="C12" s="64"/>
      <c r="D12" s="64"/>
    </row>
    <row r="13" spans="1:4" ht="15">
      <c r="A13" s="63"/>
      <c r="B13" s="63"/>
      <c r="C13" s="63"/>
      <c r="D13" s="63" t="s">
        <v>9</v>
      </c>
    </row>
    <row r="14" spans="1:4" ht="18.75" customHeight="1">
      <c r="A14" s="127" t="s">
        <v>5</v>
      </c>
      <c r="B14" s="127" t="s">
        <v>1</v>
      </c>
      <c r="C14" s="127"/>
      <c r="D14" s="127" t="s">
        <v>2</v>
      </c>
    </row>
    <row r="15" spans="1:4" ht="40.5" customHeight="1">
      <c r="A15" s="127"/>
      <c r="B15" s="43" t="s">
        <v>135</v>
      </c>
      <c r="C15" s="43" t="s">
        <v>136</v>
      </c>
      <c r="D15" s="127"/>
    </row>
    <row r="16" spans="1:4" s="61" customFormat="1" ht="12.75">
      <c r="A16" s="62">
        <v>1</v>
      </c>
      <c r="B16" s="62">
        <v>2</v>
      </c>
      <c r="C16" s="62">
        <v>3</v>
      </c>
      <c r="D16" s="62">
        <v>4</v>
      </c>
    </row>
    <row r="17" ht="15">
      <c r="D17" s="100"/>
    </row>
    <row r="18" spans="1:4" s="51" customFormat="1" ht="68.25" customHeight="1">
      <c r="A18" s="65" t="s">
        <v>173</v>
      </c>
      <c r="B18" s="66"/>
      <c r="C18" s="66"/>
      <c r="D18" s="101">
        <f>D22</f>
        <v>-17.200000000000273</v>
      </c>
    </row>
    <row r="19" spans="1:4" ht="20.25" customHeight="1">
      <c r="A19" s="60" t="s">
        <v>142</v>
      </c>
      <c r="B19" s="67"/>
      <c r="C19" s="67"/>
      <c r="D19" s="102"/>
    </row>
    <row r="20" spans="1:4" s="51" customFormat="1" ht="36.75" customHeight="1">
      <c r="A20" s="65" t="s">
        <v>143</v>
      </c>
      <c r="B20" s="66"/>
      <c r="C20" s="66"/>
      <c r="D20" s="101" t="s">
        <v>152</v>
      </c>
    </row>
    <row r="21" spans="1:4" ht="24.75" customHeight="1">
      <c r="A21" s="60" t="s">
        <v>144</v>
      </c>
      <c r="B21" s="67"/>
      <c r="C21" s="67"/>
      <c r="D21" s="102"/>
    </row>
    <row r="22" spans="1:4" s="51" customFormat="1" ht="38.25" customHeight="1">
      <c r="A22" s="65" t="s">
        <v>145</v>
      </c>
      <c r="B22" s="69" t="s">
        <v>148</v>
      </c>
      <c r="C22" s="66" t="s">
        <v>149</v>
      </c>
      <c r="D22" s="101">
        <f>D23+D24</f>
        <v>-17.200000000000273</v>
      </c>
    </row>
    <row r="23" spans="1:4" ht="34.5" customHeight="1">
      <c r="A23" s="60" t="s">
        <v>146</v>
      </c>
      <c r="B23" s="68" t="s">
        <v>148</v>
      </c>
      <c r="C23" s="68" t="s">
        <v>150</v>
      </c>
      <c r="D23" s="103">
        <v>-3307.3</v>
      </c>
    </row>
    <row r="24" spans="1:4" ht="30">
      <c r="A24" s="60" t="s">
        <v>147</v>
      </c>
      <c r="B24" s="68" t="s">
        <v>148</v>
      </c>
      <c r="C24" s="68" t="s">
        <v>151</v>
      </c>
      <c r="D24" s="103">
        <v>3290.1</v>
      </c>
    </row>
  </sheetData>
  <sheetProtection/>
  <mergeCells count="12">
    <mergeCell ref="A14:A15"/>
    <mergeCell ref="B14:C14"/>
    <mergeCell ref="D14:D15"/>
    <mergeCell ref="C3:D3"/>
    <mergeCell ref="C5:D5"/>
    <mergeCell ref="C4:D4"/>
    <mergeCell ref="A11:D11"/>
    <mergeCell ref="C1:D1"/>
    <mergeCell ref="C2:D2"/>
    <mergeCell ref="A10:D10"/>
    <mergeCell ref="A8:D8"/>
    <mergeCell ref="A9:D9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Мариинско- Посадский район - Лебедева И.С.</dc:creator>
  <cp:keywords/>
  <dc:description/>
  <cp:lastModifiedBy>marpos_fin3</cp:lastModifiedBy>
  <cp:lastPrinted>2019-03-26T13:52:12Z</cp:lastPrinted>
  <dcterms:created xsi:type="dcterms:W3CDTF">2019-02-19T13:24:30Z</dcterms:created>
  <dcterms:modified xsi:type="dcterms:W3CDTF">2019-06-28T06:26:12Z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27.02.2015 11_36_23).xlsx</vt:lpwstr>
  </property>
  <property fmtid="{D5CDD505-2E9C-101B-9397-08002B2CF9AE}" pid="3" name="Название отчета">
    <vt:lpwstr>Вариант (новый от 27.02.2015 11_36_23).xlsx</vt:lpwstr>
  </property>
  <property fmtid="{D5CDD505-2E9C-101B-9397-08002B2CF9AE}" pid="4" name="Версия клиента">
    <vt:lpwstr>18.4.20.12170</vt:lpwstr>
  </property>
  <property fmtid="{D5CDD505-2E9C-101B-9397-08002B2CF9AE}" pid="5" name="Версия базы">
    <vt:lpwstr>18.4.4444.285471949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FObudg2018</vt:lpwstr>
  </property>
  <property fmtid="{D5CDD505-2E9C-101B-9397-08002B2CF9AE}" pid="9" name="Пользователь">
    <vt:lpwstr>fo11_budg4</vt:lpwstr>
  </property>
  <property fmtid="{D5CDD505-2E9C-101B-9397-08002B2CF9AE}" pid="10" name="Шаблон">
    <vt:lpwstr>chr_sqr_gk_det</vt:lpwstr>
  </property>
  <property fmtid="{D5CDD505-2E9C-101B-9397-08002B2CF9AE}" pid="11" name="Локальная база">
    <vt:lpwstr>не используется</vt:lpwstr>
  </property>
</Properties>
</file>