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<sst xmlns="http://schemas.openxmlformats.org/spreadsheetml/2006/main" count="35" uniqueCount="33">
  <si>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Показатели</t>
  </si>
  <si>
    <t>в т.ч.</t>
  </si>
  <si>
    <t>к предыдущему году.%</t>
  </si>
  <si>
    <t xml:space="preserve">     Безвозмездные поступления</t>
  </si>
  <si>
    <t xml:space="preserve">     налоговые и неналоговые доходы</t>
  </si>
  <si>
    <t xml:space="preserve">     из них условно-утвержденные расходы</t>
  </si>
  <si>
    <t>Изменения  собственных доходов консолидированного бюджета</t>
  </si>
  <si>
    <t>Расходы консолидированного бюджета ,тыс. руб</t>
  </si>
  <si>
    <t>Дефицит/профицит,тыс. руб</t>
  </si>
  <si>
    <t>Изменения расходов консолидированного бюджета</t>
  </si>
  <si>
    <t>Приложение 2</t>
  </si>
  <si>
    <t>2017 год (отчет)</t>
  </si>
  <si>
    <t>2018 год (отчет)</t>
  </si>
  <si>
    <t>2019 год (оценка)</t>
  </si>
  <si>
    <t>2020 год</t>
  </si>
  <si>
    <t>2021 год</t>
  </si>
  <si>
    <t xml:space="preserve">2022 год </t>
  </si>
  <si>
    <t>2023 год</t>
  </si>
  <si>
    <t>2024 год</t>
  </si>
  <si>
    <t>2025 год</t>
  </si>
  <si>
    <t>2026 год</t>
  </si>
  <si>
    <t>2027 год</t>
  </si>
  <si>
    <t>2028 год</t>
  </si>
  <si>
    <t>2029 год</t>
  </si>
  <si>
    <t>2030 год</t>
  </si>
  <si>
    <t>2031 год</t>
  </si>
  <si>
    <t>2032 год</t>
  </si>
  <si>
    <t>2033 год</t>
  </si>
  <si>
    <t>2034 год</t>
  </si>
  <si>
    <t>2035 год</t>
  </si>
  <si>
    <t>к 2016 году.%</t>
  </si>
  <si>
    <t xml:space="preserve"> Прогноз основных характеристик бюджета Шераутского сельского поселения Комсомольского района Чувашской Республики  Комсомольского района до 2035 г.</t>
  </si>
  <si>
    <t>Доходы Шераутского сельского поселения бюджета, тыс. руб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</si>
</sst>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</numFmts>
  <fonts count="38">
    <font>
      <sz val="10"/>
      <name val="Arial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181" fontId="1" fillId="0" borderId="0" xfId="0" applyNumberFormat="1" applyFont="1" applyFill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4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/>
    </xf>
    <xf numFmtId="181" fontId="2" fillId="0" borderId="10" xfId="0" applyNumberFormat="1" applyFont="1" applyFill="1" applyBorder="1" applyAlignment="1">
      <alignment horizontal="right" vertical="center"/>
    </xf>
    <xf numFmtId="181" fontId="1" fillId="0" borderId="10" xfId="0" applyNumberFormat="1" applyFont="1" applyFill="1" applyBorder="1" applyAlignment="1">
      <alignment horizontal="right" vertical="center"/>
    </xf>
    <xf numFmtId="181" fontId="1" fillId="0" borderId="1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"/>
  <sheetViews>
    <sheetView tabSelected="1" zoomScalePageLayoutView="0" workbookViewId="0" topLeftCell="A1">
      <pane xSplit="1" ySplit="5" topLeftCell="D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15" sqref="G15"/>
    </sheetView>
  </sheetViews>
  <sheetFormatPr defaultColWidth="10.421875" defaultRowHeight="12.75"/>
  <cols>
    <col min="1" max="1" width="39.28125" style="11" customWidth="1"/>
    <col min="2" max="2" width="12.28125" style="11" hidden="1" customWidth="1"/>
    <col min="3" max="3" width="12.421875" style="1" customWidth="1"/>
    <col min="4" max="5" width="12.28125" style="1" customWidth="1"/>
    <col min="6" max="6" width="12.421875" style="1" customWidth="1"/>
    <col min="7" max="8" width="12.28125" style="1" customWidth="1"/>
    <col min="9" max="9" width="12.7109375" style="1" customWidth="1"/>
    <col min="10" max="11" width="12.00390625" style="1" customWidth="1"/>
    <col min="12" max="12" width="12.28125" style="1" customWidth="1"/>
    <col min="13" max="13" width="12.140625" style="1" customWidth="1"/>
    <col min="14" max="14" width="12.28125" style="1" customWidth="1"/>
    <col min="15" max="21" width="11.28125" style="1" bestFit="1" customWidth="1"/>
    <col min="22" max="16384" width="10.421875" style="1" customWidth="1"/>
  </cols>
  <sheetData>
    <row r="1" spans="10:21" ht="15.75">
      <c r="J1" s="23" t="s">
        <v>10</v>
      </c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21" ht="15.75">
      <c r="A2" s="22" t="s">
        <v>31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12" ht="15.75">
      <c r="A3" s="13"/>
      <c r="B3" s="13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21" s="11" customFormat="1" ht="31.5">
      <c r="A4" s="10" t="s">
        <v>0</v>
      </c>
      <c r="B4" s="10">
        <v>2016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15</v>
      </c>
      <c r="H4" s="3" t="s">
        <v>16</v>
      </c>
      <c r="I4" s="3" t="s">
        <v>17</v>
      </c>
      <c r="J4" s="3" t="s">
        <v>18</v>
      </c>
      <c r="K4" s="3" t="s">
        <v>19</v>
      </c>
      <c r="L4" s="10" t="s">
        <v>20</v>
      </c>
      <c r="M4" s="10" t="s">
        <v>21</v>
      </c>
      <c r="N4" s="10" t="s">
        <v>22</v>
      </c>
      <c r="O4" s="10" t="s">
        <v>23</v>
      </c>
      <c r="P4" s="10" t="s">
        <v>24</v>
      </c>
      <c r="Q4" s="10" t="s">
        <v>25</v>
      </c>
      <c r="R4" s="10" t="s">
        <v>26</v>
      </c>
      <c r="S4" s="10" t="s">
        <v>27</v>
      </c>
      <c r="T4" s="10" t="s">
        <v>28</v>
      </c>
      <c r="U4" s="10" t="s">
        <v>29</v>
      </c>
    </row>
    <row r="5" spans="1:21" ht="15.75">
      <c r="A5" s="9">
        <v>1</v>
      </c>
      <c r="B5" s="9"/>
      <c r="C5" s="4">
        <v>2</v>
      </c>
      <c r="D5" s="2">
        <v>3</v>
      </c>
      <c r="E5" s="4">
        <v>4</v>
      </c>
      <c r="F5" s="2">
        <v>5</v>
      </c>
      <c r="G5" s="4">
        <v>6</v>
      </c>
      <c r="H5" s="2">
        <v>7</v>
      </c>
      <c r="I5" s="4">
        <v>8</v>
      </c>
      <c r="J5" s="2">
        <v>9</v>
      </c>
      <c r="K5" s="4">
        <v>10</v>
      </c>
      <c r="L5" s="2">
        <v>11</v>
      </c>
      <c r="M5" s="4">
        <v>12</v>
      </c>
      <c r="N5" s="2">
        <v>13</v>
      </c>
      <c r="O5" s="4">
        <v>14</v>
      </c>
      <c r="P5" s="2">
        <v>15</v>
      </c>
      <c r="Q5" s="4">
        <v>16</v>
      </c>
      <c r="R5" s="2">
        <v>17</v>
      </c>
      <c r="S5" s="4">
        <v>18</v>
      </c>
      <c r="T5" s="2">
        <v>19</v>
      </c>
      <c r="U5" s="4">
        <v>20</v>
      </c>
    </row>
    <row r="6" spans="1:21" s="18" customFormat="1" ht="30.75" customHeight="1">
      <c r="A6" s="5" t="s">
        <v>32</v>
      </c>
      <c r="B6" s="17">
        <f>B8+B9</f>
        <v>3444.7799999999997</v>
      </c>
      <c r="C6" s="19">
        <f>C8+C9</f>
        <v>3204.234</v>
      </c>
      <c r="D6" s="19">
        <f aca="true" t="shared" si="0" ref="D6:U6">D8+D9</f>
        <v>4861.306</v>
      </c>
      <c r="E6" s="19">
        <f>E8+E9</f>
        <v>24364.819</v>
      </c>
      <c r="F6" s="19">
        <f t="shared" si="0"/>
        <v>4417.764</v>
      </c>
      <c r="G6" s="19">
        <f t="shared" si="0"/>
        <v>4515.764</v>
      </c>
      <c r="H6" s="19">
        <f t="shared" si="0"/>
        <v>4515.764</v>
      </c>
      <c r="I6" s="19">
        <f t="shared" si="0"/>
        <v>4515.764</v>
      </c>
      <c r="J6" s="19">
        <f t="shared" si="0"/>
        <v>4515.764</v>
      </c>
      <c r="K6" s="19">
        <f t="shared" si="0"/>
        <v>4515.764</v>
      </c>
      <c r="L6" s="19">
        <f t="shared" si="0"/>
        <v>4515.764</v>
      </c>
      <c r="M6" s="19">
        <f t="shared" si="0"/>
        <v>4515.764</v>
      </c>
      <c r="N6" s="19">
        <f t="shared" si="0"/>
        <v>4515.764</v>
      </c>
      <c r="O6" s="19">
        <f t="shared" si="0"/>
        <v>4515.764</v>
      </c>
      <c r="P6" s="19">
        <f t="shared" si="0"/>
        <v>4515.764</v>
      </c>
      <c r="Q6" s="19">
        <f t="shared" si="0"/>
        <v>4515.764</v>
      </c>
      <c r="R6" s="19">
        <f t="shared" si="0"/>
        <v>4515.764</v>
      </c>
      <c r="S6" s="19">
        <f t="shared" si="0"/>
        <v>4515.764</v>
      </c>
      <c r="T6" s="19">
        <f t="shared" si="0"/>
        <v>4515.764</v>
      </c>
      <c r="U6" s="19">
        <f t="shared" si="0"/>
        <v>4515.764</v>
      </c>
    </row>
    <row r="7" spans="1:21" ht="11.25" customHeight="1">
      <c r="A7" s="6" t="s">
        <v>1</v>
      </c>
      <c r="B7" s="14"/>
      <c r="C7" s="20"/>
      <c r="D7" s="20"/>
      <c r="E7" s="20"/>
      <c r="F7" s="20"/>
      <c r="G7" s="20"/>
      <c r="H7" s="20"/>
      <c r="I7" s="20"/>
      <c r="J7" s="20"/>
      <c r="K7" s="20"/>
      <c r="L7" s="21"/>
      <c r="M7" s="21"/>
      <c r="N7" s="21"/>
      <c r="O7" s="21"/>
      <c r="P7" s="21"/>
      <c r="Q7" s="21"/>
      <c r="R7" s="21"/>
      <c r="S7" s="21"/>
      <c r="T7" s="21"/>
      <c r="U7" s="21"/>
    </row>
    <row r="8" spans="1:21" ht="18" customHeight="1">
      <c r="A8" s="6" t="s">
        <v>4</v>
      </c>
      <c r="B8" s="14">
        <v>1461.883</v>
      </c>
      <c r="C8" s="20">
        <v>1219.944</v>
      </c>
      <c r="D8" s="20">
        <v>1103.182</v>
      </c>
      <c r="E8" s="20">
        <v>1238.913</v>
      </c>
      <c r="F8" s="20">
        <v>1318.164</v>
      </c>
      <c r="G8" s="20">
        <v>1387.164</v>
      </c>
      <c r="H8" s="20">
        <v>1500.464</v>
      </c>
      <c r="I8" s="20">
        <v>1500.464</v>
      </c>
      <c r="J8" s="20">
        <v>1500.464</v>
      </c>
      <c r="K8" s="20">
        <v>1500.464</v>
      </c>
      <c r="L8" s="20">
        <v>1500.464</v>
      </c>
      <c r="M8" s="20">
        <v>1500.464</v>
      </c>
      <c r="N8" s="20">
        <v>1500.464</v>
      </c>
      <c r="O8" s="20">
        <v>1500.464</v>
      </c>
      <c r="P8" s="20">
        <v>1500.464</v>
      </c>
      <c r="Q8" s="20">
        <v>1500.464</v>
      </c>
      <c r="R8" s="20">
        <v>1500.464</v>
      </c>
      <c r="S8" s="20">
        <v>1500.464</v>
      </c>
      <c r="T8" s="20">
        <v>1500.464</v>
      </c>
      <c r="U8" s="20">
        <v>1500.464</v>
      </c>
    </row>
    <row r="9" spans="1:21" ht="22.5" customHeight="1">
      <c r="A9" s="6" t="s">
        <v>3</v>
      </c>
      <c r="B9" s="14">
        <v>1982.897</v>
      </c>
      <c r="C9" s="20">
        <v>1984.29</v>
      </c>
      <c r="D9" s="20">
        <v>3758.124</v>
      </c>
      <c r="E9" s="20">
        <v>23125.906</v>
      </c>
      <c r="F9" s="20">
        <v>3099.6</v>
      </c>
      <c r="G9" s="20">
        <v>3128.6</v>
      </c>
      <c r="H9" s="20">
        <v>3015.3</v>
      </c>
      <c r="I9" s="20">
        <v>3015.3</v>
      </c>
      <c r="J9" s="20">
        <v>3015.3</v>
      </c>
      <c r="K9" s="20">
        <v>3015.3</v>
      </c>
      <c r="L9" s="20">
        <v>3015.3</v>
      </c>
      <c r="M9" s="20">
        <v>3015.3</v>
      </c>
      <c r="N9" s="20">
        <v>3015.3</v>
      </c>
      <c r="O9" s="20">
        <v>3015.3</v>
      </c>
      <c r="P9" s="20">
        <v>3015.3</v>
      </c>
      <c r="Q9" s="20">
        <v>3015.3</v>
      </c>
      <c r="R9" s="20">
        <v>3015.3</v>
      </c>
      <c r="S9" s="20">
        <v>3015.3</v>
      </c>
      <c r="T9" s="20">
        <v>3015.3</v>
      </c>
      <c r="U9" s="20">
        <v>3015.3</v>
      </c>
    </row>
    <row r="10" spans="1:21" ht="33" customHeight="1">
      <c r="A10" s="6" t="s">
        <v>6</v>
      </c>
      <c r="B10" s="14"/>
      <c r="C10" s="20"/>
      <c r="D10" s="20"/>
      <c r="E10" s="20"/>
      <c r="F10" s="20"/>
      <c r="G10" s="20"/>
      <c r="H10" s="20"/>
      <c r="I10" s="20"/>
      <c r="J10" s="20"/>
      <c r="K10" s="20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ht="21.75" customHeight="1">
      <c r="A11" s="6" t="s">
        <v>2</v>
      </c>
      <c r="B11" s="14"/>
      <c r="C11" s="20">
        <f>C9/B9*100</f>
        <v>100.07025074928248</v>
      </c>
      <c r="D11" s="20">
        <f>D8/C8*100</f>
        <v>90.4289049333412</v>
      </c>
      <c r="E11" s="20">
        <f>E8/D8*100</f>
        <v>112.30359088527551</v>
      </c>
      <c r="F11" s="20">
        <f aca="true" t="shared" si="1" ref="F11:U11">F8/E8*100</f>
        <v>106.39681720992516</v>
      </c>
      <c r="G11" s="20">
        <f t="shared" si="1"/>
        <v>105.23455351534407</v>
      </c>
      <c r="H11" s="20">
        <f t="shared" si="1"/>
        <v>108.16774368423631</v>
      </c>
      <c r="I11" s="20">
        <f t="shared" si="1"/>
        <v>100</v>
      </c>
      <c r="J11" s="20">
        <f t="shared" si="1"/>
        <v>100</v>
      </c>
      <c r="K11" s="20">
        <f t="shared" si="1"/>
        <v>100</v>
      </c>
      <c r="L11" s="20">
        <f t="shared" si="1"/>
        <v>100</v>
      </c>
      <c r="M11" s="20">
        <f t="shared" si="1"/>
        <v>100</v>
      </c>
      <c r="N11" s="20">
        <f t="shared" si="1"/>
        <v>100</v>
      </c>
      <c r="O11" s="20">
        <f t="shared" si="1"/>
        <v>100</v>
      </c>
      <c r="P11" s="20">
        <f t="shared" si="1"/>
        <v>100</v>
      </c>
      <c r="Q11" s="20">
        <f t="shared" si="1"/>
        <v>100</v>
      </c>
      <c r="R11" s="20">
        <f t="shared" si="1"/>
        <v>100</v>
      </c>
      <c r="S11" s="20">
        <f t="shared" si="1"/>
        <v>100</v>
      </c>
      <c r="T11" s="20">
        <f t="shared" si="1"/>
        <v>100</v>
      </c>
      <c r="U11" s="20">
        <f t="shared" si="1"/>
        <v>100</v>
      </c>
    </row>
    <row r="12" spans="1:21" ht="24.75" customHeight="1">
      <c r="A12" s="6" t="s">
        <v>30</v>
      </c>
      <c r="B12" s="14"/>
      <c r="C12" s="20">
        <f>C8/B8*100</f>
        <v>83.45018034959023</v>
      </c>
      <c r="D12" s="20">
        <f>D8/$B$8*100</f>
        <v>75.46308425503273</v>
      </c>
      <c r="E12" s="20">
        <f>E8/$B$8*100</f>
        <v>84.7477534111827</v>
      </c>
      <c r="F12" s="20">
        <f aca="true" t="shared" si="2" ref="F12:T12">F8/$B$8*100</f>
        <v>90.16891228641416</v>
      </c>
      <c r="G12" s="20">
        <f t="shared" si="2"/>
        <v>94.88885225425017</v>
      </c>
      <c r="H12" s="20">
        <f t="shared" si="2"/>
        <v>102.63913049129103</v>
      </c>
      <c r="I12" s="20">
        <f t="shared" si="2"/>
        <v>102.63913049129103</v>
      </c>
      <c r="J12" s="20">
        <f t="shared" si="2"/>
        <v>102.63913049129103</v>
      </c>
      <c r="K12" s="20">
        <f t="shared" si="2"/>
        <v>102.63913049129103</v>
      </c>
      <c r="L12" s="20">
        <f t="shared" si="2"/>
        <v>102.63913049129103</v>
      </c>
      <c r="M12" s="20">
        <f t="shared" si="2"/>
        <v>102.63913049129103</v>
      </c>
      <c r="N12" s="20">
        <f t="shared" si="2"/>
        <v>102.63913049129103</v>
      </c>
      <c r="O12" s="20">
        <f t="shared" si="2"/>
        <v>102.63913049129103</v>
      </c>
      <c r="P12" s="20">
        <f t="shared" si="2"/>
        <v>102.63913049129103</v>
      </c>
      <c r="Q12" s="20">
        <f t="shared" si="2"/>
        <v>102.63913049129103</v>
      </c>
      <c r="R12" s="20">
        <f t="shared" si="2"/>
        <v>102.63913049129103</v>
      </c>
      <c r="S12" s="20">
        <f t="shared" si="2"/>
        <v>102.63913049129103</v>
      </c>
      <c r="T12" s="20">
        <f t="shared" si="2"/>
        <v>102.63913049129103</v>
      </c>
      <c r="U12" s="20">
        <f>U8/$B$8*100</f>
        <v>102.63913049129103</v>
      </c>
    </row>
    <row r="13" spans="1:21" ht="30.75" customHeight="1">
      <c r="A13" s="7" t="s">
        <v>7</v>
      </c>
      <c r="B13" s="16">
        <v>3551.674</v>
      </c>
      <c r="C13" s="20">
        <v>3258.721</v>
      </c>
      <c r="D13" s="20">
        <v>4804.568</v>
      </c>
      <c r="E13" s="20">
        <v>24511.922</v>
      </c>
      <c r="F13" s="20">
        <v>4417.8</v>
      </c>
      <c r="G13" s="20">
        <v>4515.8</v>
      </c>
      <c r="H13" s="20">
        <v>4515.8</v>
      </c>
      <c r="I13" s="20">
        <v>4515.8</v>
      </c>
      <c r="J13" s="20">
        <v>4515.8</v>
      </c>
      <c r="K13" s="20">
        <v>4515.8</v>
      </c>
      <c r="L13" s="20">
        <v>4515.8</v>
      </c>
      <c r="M13" s="20">
        <v>4515.8</v>
      </c>
      <c r="N13" s="20">
        <v>4515.8</v>
      </c>
      <c r="O13" s="20">
        <v>4515.8</v>
      </c>
      <c r="P13" s="20">
        <v>4515.8</v>
      </c>
      <c r="Q13" s="20">
        <v>4515.8</v>
      </c>
      <c r="R13" s="20">
        <v>4515.8</v>
      </c>
      <c r="S13" s="20">
        <v>4515.8</v>
      </c>
      <c r="T13" s="20">
        <v>4515.8</v>
      </c>
      <c r="U13" s="20">
        <v>4515.8</v>
      </c>
    </row>
    <row r="14" spans="1:21" ht="34.5" customHeight="1">
      <c r="A14" s="6" t="s">
        <v>5</v>
      </c>
      <c r="B14" s="14"/>
      <c r="C14" s="20"/>
      <c r="D14" s="20"/>
      <c r="E14" s="20"/>
      <c r="F14" s="20">
        <v>95.9</v>
      </c>
      <c r="G14" s="20">
        <v>196.9</v>
      </c>
      <c r="H14" s="20">
        <v>196.9</v>
      </c>
      <c r="I14" s="20">
        <v>196.9</v>
      </c>
      <c r="J14" s="20">
        <v>196.9</v>
      </c>
      <c r="K14" s="20">
        <v>196.9</v>
      </c>
      <c r="L14" s="20">
        <v>196.9</v>
      </c>
      <c r="M14" s="20">
        <v>196.9</v>
      </c>
      <c r="N14" s="20">
        <v>196.9</v>
      </c>
      <c r="O14" s="20">
        <v>196.9</v>
      </c>
      <c r="P14" s="20">
        <v>196.9</v>
      </c>
      <c r="Q14" s="20">
        <v>196.9</v>
      </c>
      <c r="R14" s="20">
        <v>196.9</v>
      </c>
      <c r="S14" s="20">
        <v>196.9</v>
      </c>
      <c r="T14" s="20">
        <v>196.9</v>
      </c>
      <c r="U14" s="20">
        <v>196.9</v>
      </c>
    </row>
    <row r="15" spans="1:21" ht="18.75" customHeight="1">
      <c r="A15" s="6" t="s">
        <v>8</v>
      </c>
      <c r="B15" s="15">
        <f>B6-B13</f>
        <v>-106.89400000000023</v>
      </c>
      <c r="C15" s="20">
        <f>C6-C13</f>
        <v>-54.48700000000008</v>
      </c>
      <c r="D15" s="20">
        <f aca="true" t="shared" si="3" ref="D15:U15">D6-D13</f>
        <v>56.737999999999374</v>
      </c>
      <c r="E15" s="20">
        <f>E6-E13</f>
        <v>-147.10299999999916</v>
      </c>
      <c r="F15" s="20">
        <f t="shared" si="3"/>
        <v>-0.03600000000005821</v>
      </c>
      <c r="G15" s="20">
        <f t="shared" si="3"/>
        <v>-0.03600000000005821</v>
      </c>
      <c r="H15" s="20">
        <f t="shared" si="3"/>
        <v>-0.03600000000005821</v>
      </c>
      <c r="I15" s="20">
        <f t="shared" si="3"/>
        <v>-0.03600000000005821</v>
      </c>
      <c r="J15" s="20">
        <f t="shared" si="3"/>
        <v>-0.03600000000005821</v>
      </c>
      <c r="K15" s="20">
        <f t="shared" si="3"/>
        <v>-0.03600000000005821</v>
      </c>
      <c r="L15" s="20">
        <f t="shared" si="3"/>
        <v>-0.03600000000005821</v>
      </c>
      <c r="M15" s="20">
        <f t="shared" si="3"/>
        <v>-0.03600000000005821</v>
      </c>
      <c r="N15" s="20">
        <f t="shared" si="3"/>
        <v>-0.03600000000005821</v>
      </c>
      <c r="O15" s="20">
        <f t="shared" si="3"/>
        <v>-0.03600000000005821</v>
      </c>
      <c r="P15" s="20">
        <f t="shared" si="3"/>
        <v>-0.03600000000005821</v>
      </c>
      <c r="Q15" s="20">
        <f t="shared" si="3"/>
        <v>-0.03600000000005821</v>
      </c>
      <c r="R15" s="20">
        <f t="shared" si="3"/>
        <v>-0.03600000000005821</v>
      </c>
      <c r="S15" s="20">
        <f t="shared" si="3"/>
        <v>-0.03600000000005821</v>
      </c>
      <c r="T15" s="20">
        <f t="shared" si="3"/>
        <v>-0.03600000000005821</v>
      </c>
      <c r="U15" s="20">
        <f t="shared" si="3"/>
        <v>-0.03600000000005821</v>
      </c>
    </row>
    <row r="16" spans="1:21" ht="31.5">
      <c r="A16" s="6" t="s">
        <v>9</v>
      </c>
      <c r="B16" s="14"/>
      <c r="C16" s="20"/>
      <c r="D16" s="20"/>
      <c r="E16" s="20"/>
      <c r="F16" s="20"/>
      <c r="G16" s="20"/>
      <c r="H16" s="20"/>
      <c r="I16" s="20"/>
      <c r="J16" s="20"/>
      <c r="K16" s="20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1:21" ht="22.5" customHeight="1">
      <c r="A17" s="6" t="s">
        <v>2</v>
      </c>
      <c r="B17" s="14"/>
      <c r="C17" s="20">
        <f>C13/B13*100</f>
        <v>91.75169230058839</v>
      </c>
      <c r="D17" s="20">
        <f aca="true" t="shared" si="4" ref="D17:T17">D13/C13*100</f>
        <v>147.4372307417542</v>
      </c>
      <c r="E17" s="20">
        <f t="shared" si="4"/>
        <v>510.1795208226837</v>
      </c>
      <c r="F17" s="20">
        <f t="shared" si="4"/>
        <v>18.02306648984931</v>
      </c>
      <c r="G17" s="20">
        <f t="shared" si="4"/>
        <v>102.21829870071075</v>
      </c>
      <c r="H17" s="20">
        <f t="shared" si="4"/>
        <v>100</v>
      </c>
      <c r="I17" s="20">
        <f t="shared" si="4"/>
        <v>100</v>
      </c>
      <c r="J17" s="20">
        <f t="shared" si="4"/>
        <v>100</v>
      </c>
      <c r="K17" s="20">
        <f t="shared" si="4"/>
        <v>100</v>
      </c>
      <c r="L17" s="20">
        <f t="shared" si="4"/>
        <v>100</v>
      </c>
      <c r="M17" s="20">
        <f t="shared" si="4"/>
        <v>100</v>
      </c>
      <c r="N17" s="20">
        <f t="shared" si="4"/>
        <v>100</v>
      </c>
      <c r="O17" s="20">
        <f t="shared" si="4"/>
        <v>100</v>
      </c>
      <c r="P17" s="20">
        <f t="shared" si="4"/>
        <v>100</v>
      </c>
      <c r="Q17" s="20">
        <f t="shared" si="4"/>
        <v>100</v>
      </c>
      <c r="R17" s="20">
        <f t="shared" si="4"/>
        <v>100</v>
      </c>
      <c r="S17" s="20">
        <f t="shared" si="4"/>
        <v>100</v>
      </c>
      <c r="T17" s="20">
        <f t="shared" si="4"/>
        <v>100</v>
      </c>
      <c r="U17" s="20">
        <f>U13/T13*100</f>
        <v>100</v>
      </c>
    </row>
    <row r="18" spans="1:21" ht="20.25" customHeight="1">
      <c r="A18" s="6" t="s">
        <v>30</v>
      </c>
      <c r="B18" s="14"/>
      <c r="C18" s="20">
        <f>C13/B13*100</f>
        <v>91.75169230058839</v>
      </c>
      <c r="D18" s="20">
        <f>D13/$B$13*100</f>
        <v>135.27615428668284</v>
      </c>
      <c r="E18" s="20">
        <f aca="true" t="shared" si="5" ref="E18:T18">E13/$B$13*100</f>
        <v>690.1512357271529</v>
      </c>
      <c r="F18" s="20">
        <f t="shared" si="5"/>
        <v>124.3864160956214</v>
      </c>
      <c r="G18" s="20">
        <f t="shared" si="5"/>
        <v>127.14567834773125</v>
      </c>
      <c r="H18" s="20">
        <f t="shared" si="5"/>
        <v>127.14567834773125</v>
      </c>
      <c r="I18" s="20">
        <f t="shared" si="5"/>
        <v>127.14567834773125</v>
      </c>
      <c r="J18" s="20">
        <f t="shared" si="5"/>
        <v>127.14567834773125</v>
      </c>
      <c r="K18" s="20">
        <f t="shared" si="5"/>
        <v>127.14567834773125</v>
      </c>
      <c r="L18" s="20">
        <f t="shared" si="5"/>
        <v>127.14567834773125</v>
      </c>
      <c r="M18" s="20">
        <f t="shared" si="5"/>
        <v>127.14567834773125</v>
      </c>
      <c r="N18" s="20">
        <f t="shared" si="5"/>
        <v>127.14567834773125</v>
      </c>
      <c r="O18" s="20">
        <f t="shared" si="5"/>
        <v>127.14567834773125</v>
      </c>
      <c r="P18" s="20">
        <f t="shared" si="5"/>
        <v>127.14567834773125</v>
      </c>
      <c r="Q18" s="20">
        <f t="shared" si="5"/>
        <v>127.14567834773125</v>
      </c>
      <c r="R18" s="20">
        <f t="shared" si="5"/>
        <v>127.14567834773125</v>
      </c>
      <c r="S18" s="20">
        <f t="shared" si="5"/>
        <v>127.14567834773125</v>
      </c>
      <c r="T18" s="20">
        <f t="shared" si="5"/>
        <v>127.14567834773125</v>
      </c>
      <c r="U18" s="20">
        <f>U13/$B$13*100</f>
        <v>127.14567834773125</v>
      </c>
    </row>
    <row r="19" spans="3:11" ht="15.75">
      <c r="C19" s="8"/>
      <c r="D19" s="8"/>
      <c r="E19" s="8"/>
      <c r="F19" s="8"/>
      <c r="G19" s="8"/>
      <c r="H19" s="8"/>
      <c r="I19" s="8"/>
      <c r="J19" s="8"/>
      <c r="K19" s="8"/>
    </row>
  </sheetData>
  <sheetProtection/>
  <mergeCells count="2">
    <mergeCell ref="A2:U2"/>
    <mergeCell ref="J1:U1"/>
  </mergeCells>
  <printOptions/>
  <pageMargins left="0.7480314960629921" right="0.7480314960629921" top="0.4330708661417323" bottom="0.5118110236220472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SPecialiST</cp:lastModifiedBy>
  <cp:lastPrinted>2019-10-17T05:44:53Z</cp:lastPrinted>
  <dcterms:created xsi:type="dcterms:W3CDTF">1996-10-08T23:32:33Z</dcterms:created>
  <dcterms:modified xsi:type="dcterms:W3CDTF">2019-10-25T06:01:24Z</dcterms:modified>
  <cp:category/>
  <cp:version/>
  <cp:contentType/>
  <cp:contentStatus/>
</cp:coreProperties>
</file>