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70" yWindow="630" windowWidth="19440" windowHeight="7365" activeTab="3"/>
  </bookViews>
  <sheets>
    <sheet name="Доходы" sheetId="2" r:id="rId1"/>
    <sheet name="Расходы по ведомствен." sheetId="3" r:id="rId2"/>
    <sheet name="Расх.по раз.и подр." sheetId="4" r:id="rId3"/>
    <sheet name="Источники" sheetId="5" r:id="rId4"/>
  </sheets>
  <definedNames>
    <definedName name="_xlnm.Print_Titles" localSheetId="0">Доходы!$9:$9</definedName>
  </definedNames>
  <calcPr calcId="125725"/>
</workbook>
</file>

<file path=xl/calcChain.xml><?xml version="1.0" encoding="utf-8"?>
<calcChain xmlns="http://schemas.openxmlformats.org/spreadsheetml/2006/main">
  <c r="D22" i="5"/>
  <c r="G135" i="3"/>
  <c r="G144"/>
  <c r="G109" l="1"/>
  <c r="G95"/>
  <c r="G66"/>
  <c r="G94" l="1"/>
  <c r="G58" l="1"/>
  <c r="G19"/>
  <c r="D42" i="4"/>
  <c r="D35"/>
  <c r="D27"/>
  <c r="D19"/>
  <c r="D17" s="1"/>
  <c r="L27" i="2" l="1"/>
  <c r="G138" i="3" l="1"/>
  <c r="G112"/>
  <c r="G78"/>
  <c r="L16" i="2"/>
  <c r="L10" s="1"/>
  <c r="G55" i="3" l="1"/>
  <c r="G29"/>
  <c r="D39" i="4"/>
  <c r="D18" i="5" l="1"/>
  <c r="D30" i="4" l="1"/>
  <c r="D24"/>
  <c r="G69" i="3"/>
  <c r="G17" s="1"/>
  <c r="G15" l="1"/>
  <c r="L11" i="2"/>
</calcChain>
</file>

<file path=xl/sharedStrings.xml><?xml version="1.0" encoding="utf-8"?>
<sst xmlns="http://schemas.openxmlformats.org/spreadsheetml/2006/main" count="827" uniqueCount="256">
  <si>
    <t>8</t>
  </si>
  <si>
    <t>Код бюджетной классификации</t>
  </si>
  <si>
    <t>Кассовое исполнение</t>
  </si>
  <si>
    <t>администратор поступлений</t>
  </si>
  <si>
    <t>доходов республиканского бюджета Чувашской Республики</t>
  </si>
  <si>
    <t>Наименование показателя</t>
  </si>
  <si>
    <t>100</t>
  </si>
  <si>
    <t>182</t>
  </si>
  <si>
    <t>993</t>
  </si>
  <si>
    <t>(тыс.рублей)</t>
  </si>
  <si>
    <t>ДОХОДЫ</t>
  </si>
  <si>
    <t>Чувашской Республики по кодам классификации доходов бюджета за 2018 год</t>
  </si>
  <si>
    <t>ДОХОДЫ, ВСЕГО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</si>
  <si>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</si>
  <si>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</si>
  <si>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</si>
  <si>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</si>
  <si>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</si>
  <si>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(сумма платежа)</t>
  </si>
  <si>
    <t>Федеральная налоговая служба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</si>
  <si>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</si>
  <si>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</si>
  <si>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</si>
  <si>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(пени)</t>
  </si>
  <si>
    <t>Земельный налог с организаций, обладающих земельным участком, расположенным в границах сельских поселений (сумма платежа)</t>
  </si>
  <si>
    <t>Земельный налог с организаций, обладающих земельным участком, расположенным в границах сельских поселений (пени)</t>
  </si>
  <si>
    <t>Земельный налог с физических лиц, обладающих земельным участком, расположенным в границах сельских поселений (пени)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</si>
  <si>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</si>
  <si>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Администрация Аксаринского сельского поселения Мариинско-Посадского района Чувашской Республики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</si>
  <si>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</si>
  <si>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а аренду имущества, находящегося в оперативном управлении орагнов управления поселений и созданных ими учреждений и в хозяйственном ведении муниципальных унитарных предприятий</t>
  </si>
  <si>
    <t>Прочие доходы от компенсации затрат бюджетов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</si>
  <si>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</si>
  <si>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</si>
  <si>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</si>
  <si>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</si>
  <si>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</si>
  <si>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</t>
  </si>
  <si>
    <t>Главный распорядитель</t>
  </si>
  <si>
    <t>Раздел</t>
  </si>
  <si>
    <t>Подраздел</t>
  </si>
  <si>
    <t>Целевая статья (государственные программы и непрограммные направления деятельности)</t>
  </si>
  <si>
    <t>Группа(группа и подгруппа вида расхода)</t>
  </si>
  <si>
    <t>Сумма</t>
  </si>
  <si>
    <t>01</t>
  </si>
  <si>
    <t>04</t>
  </si>
  <si>
    <t>Ч500000000</t>
  </si>
  <si>
    <t>Приложение 2</t>
  </si>
  <si>
    <t>к решению Собрания депутатов</t>
  </si>
  <si>
    <t>Мариинско-Посадского района</t>
  </si>
  <si>
    <t>Ч5Э0000000</t>
  </si>
  <si>
    <t>Ч5Э0100000</t>
  </si>
  <si>
    <t>Ч5Э0100200</t>
  </si>
  <si>
    <t>120</t>
  </si>
  <si>
    <t>200</t>
  </si>
  <si>
    <t>240</t>
  </si>
  <si>
    <t>800</t>
  </si>
  <si>
    <t>850</t>
  </si>
  <si>
    <t>13</t>
  </si>
  <si>
    <t>Ч5Э0173770</t>
  </si>
  <si>
    <t>РАСХОДЫ, ВСЕГО</t>
  </si>
  <si>
    <t>АДМИНИСТРАЦИЯ АКСАРИНСКОГО СЕЛЬСКОГО ПОСЕЛЕНИЯ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</si>
  <si>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</si>
  <si>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</si>
  <si>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потенциала муниципального управления"</t>
  </si>
  <si>
    <t>Обеспечение реализации государственной программы Чувашской Республики "Развитие потенциала государственного управления" на 2012 - 2020 годы</t>
  </si>
  <si>
    <t>Основное мероприятие "Общепрограммные расходы"</t>
  </si>
  <si>
    <t>Обеспечение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</si>
  <si>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</si>
  <si>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</si>
  <si>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</si>
  <si>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</si>
  <si>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</si>
  <si>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</si>
  <si>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</si>
  <si>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Выполнение других обязательств муниципального образования Чувашской Республики</t>
  </si>
  <si>
    <t>02</t>
  </si>
  <si>
    <t>03</t>
  </si>
  <si>
    <t>Ч400000000</t>
  </si>
  <si>
    <t>НАЦИОНАЛЬНАЯ ОБОРОНА</t>
  </si>
  <si>
    <t>Мобилизационная и вневойсковая подготовка</t>
  </si>
  <si>
    <t>Муниципальная программа "Управление общественными финансами и муниципальным долгом"</t>
  </si>
  <si>
    <t>Ч410000000</t>
  </si>
  <si>
    <t>Ч410400000</t>
  </si>
  <si>
    <t>Ч410451180</t>
  </si>
  <si>
    <t>Подпрограмма "Совершенствование бюджетной политики и эффективное использование бюджетного потенциала" муниципальной программы "Управление общественными финансами и муниципальным долгом"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</si>
  <si>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</si>
  <si>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</si>
  <si>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10</t>
  </si>
  <si>
    <t>Ц800000000</t>
  </si>
  <si>
    <t>Ц810000000</t>
  </si>
  <si>
    <t>Ц810100000</t>
  </si>
  <si>
    <t>Ц810170020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</si>
  <si>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</si>
  <si>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</si>
  <si>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"Повышение безопасности жизнедеятельности населения и территорий Чувашской Республики"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</si>
  <si>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</si>
  <si>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</si>
  <si>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</t>
  </si>
  <si>
    <t>РАСХОДЫ</t>
  </si>
  <si>
    <t xml:space="preserve">района Чувашской Республики по ведомственной структуре расходов </t>
  </si>
  <si>
    <t>бюджета за 2018 год</t>
  </si>
  <si>
    <t>Ц970000000</t>
  </si>
  <si>
    <t>Ц970500000</t>
  </si>
  <si>
    <t>Ц970512750</t>
  </si>
  <si>
    <t>05</t>
  </si>
  <si>
    <t>Ц900000000</t>
  </si>
  <si>
    <t>09</t>
  </si>
  <si>
    <t>Ч200000000</t>
  </si>
  <si>
    <t>Ч210000000</t>
  </si>
  <si>
    <t>Ч210400000</t>
  </si>
  <si>
    <t>Ч2104S4190</t>
  </si>
  <si>
    <t>Дорожное хозяйство (дорожные фонды)</t>
  </si>
  <si>
    <t>Муниципальная программа "Развитие транспортной системы"</t>
  </si>
  <si>
    <t>Подпрограмма "Автомобильные дороги" муниципальной программы "Развитие транспортной системы"</t>
  </si>
  <si>
    <t>Основное мероприятие "Мероприятия, реализуемые с привлечением межбюджетных трансфертов бюджетам другого уровня"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</si>
  <si>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</si>
  <si>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НАЦИОНАЛЬНАЯ ЭКОНОМИКА</t>
  </si>
  <si>
    <t>Сельское хозяйство и рыболовство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</si>
  <si>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</si>
  <si>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</si>
  <si>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>Основное мероприятие "Организация и осуществление мероприятий по регулированию численности безнадзорных животных"</t>
  </si>
  <si>
    <t>Финансовое обеспечение передаваемых государственных полномочий Чувашской Республики по организации проведения на территории поселений и городских округов мероприятий по отлову и содержанию безнадзорных животных, а также по расчету и предоставлению субвенций бюджетам поселений на осуществление указанных полномочий</t>
  </si>
  <si>
    <t>12</t>
  </si>
  <si>
    <t>Ч430000000</t>
  </si>
  <si>
    <t>Ч430400000</t>
  </si>
  <si>
    <t>Ч430473620</t>
  </si>
  <si>
    <t>Другие вопросы в области национальной экономики</t>
  </si>
  <si>
    <t>Подпрограмма "Управление муниципальным имуществом" муниципальной программы "Управление общественными финансами и муниципальным долгом"</t>
  </si>
  <si>
    <t>Эффективное управление муниципальным имуществом</t>
  </si>
  <si>
    <t>Обеспечение гарантий прав на муниципальное имущество Чувашской Республики, в том числе на землю, и защита прав и законных интересов собственников, землепользователей, землевладельцев и арендаторов земельных участков</t>
  </si>
  <si>
    <t>ЖИЛИЩНО-КОММУНАЛЬНОЕ ХОЗЯЙСТВО</t>
  </si>
  <si>
    <t>Жилищное хозяйство</t>
  </si>
  <si>
    <t>Ц100000000</t>
  </si>
  <si>
    <t>Ц110000000</t>
  </si>
  <si>
    <t>Ц110200000</t>
  </si>
  <si>
    <t>Ц110277400</t>
  </si>
  <si>
    <t>Благоустройство</t>
  </si>
  <si>
    <t>Муниципальная программа "Развитие жилищного строительства и сферы жилищно-коммунального хозяйства"</t>
  </si>
  <si>
    <t>Подпрограмма "Обеспечение комфортных условий проживания граждан в Чувашской Республике" муниципальной программы "Развитие жилищного строительства и сферы жилищно-коммунального хозяйства"</t>
  </si>
  <si>
    <t>Основное мероприятие "Содействие благоустройству населенных пунктов в Чувашской Республике"</t>
  </si>
  <si>
    <t>Уличное освещение</t>
  </si>
  <si>
    <t>Ц110277420</t>
  </si>
  <si>
    <t>Реализация мероприятий по благоустройству территории</t>
  </si>
  <si>
    <t>Иные межбюджетные трансферты</t>
  </si>
  <si>
    <t>500</t>
  </si>
  <si>
    <t>540</t>
  </si>
  <si>
    <t>Межбюджетные трансферты</t>
  </si>
  <si>
    <t>08</t>
  </si>
  <si>
    <t>Ц400000000</t>
  </si>
  <si>
    <t>Ц410000000</t>
  </si>
  <si>
    <t>Ц410700000</t>
  </si>
  <si>
    <t>Ц410740390</t>
  </si>
  <si>
    <t>КУЛЬТУРА, КИНЕМАТОГРАФИЯ</t>
  </si>
  <si>
    <t>Культура</t>
  </si>
  <si>
    <t>Муниципальная программа "Развитие культуры и туризма"</t>
  </si>
  <si>
    <t>Подпрограмма "Развитие культуры в Чувашской Республике" муниципальной программы "Развитие культуры и туризма"</t>
  </si>
  <si>
    <t>Основное мероприятие "Сохранение и развитие народного творчества"</t>
  </si>
  <si>
    <t>Обеспечение деятельности учреждений в сфере культурно-досугового обслуживания населения</t>
  </si>
  <si>
    <t xml:space="preserve">района Чувашской Республики по разделам и подразделам классификации </t>
  </si>
  <si>
    <t>расходов бюджета за 2018 год</t>
  </si>
  <si>
    <t>Приложение 3</t>
  </si>
  <si>
    <t>администратора источника финансирования</t>
  </si>
  <si>
    <t>источника финансирования</t>
  </si>
  <si>
    <t>Приложение 4</t>
  </si>
  <si>
    <t>Источники финансирования дефицита</t>
  </si>
  <si>
    <t>района Чувашской Республики по кодам классификации источников</t>
  </si>
  <si>
    <t>финансирования дефицита бюджета за 2018</t>
  </si>
  <si>
    <t>Источники финансирования дефицита (профицита) бюджета Аксаринского сельского поселения Мариинско-Посадского района Чувашской Республики - всего</t>
  </si>
  <si>
    <t>в том числе:</t>
  </si>
  <si>
    <t>Источники внутреннего финансирования бюджета</t>
  </si>
  <si>
    <t>из них:</t>
  </si>
  <si>
    <t>Изменение остатков средств на счетах по учёту средств бюджета</t>
  </si>
  <si>
    <t xml:space="preserve">Увеличение прочих остатков денежных средств бюджетов сельских поселений </t>
  </si>
  <si>
    <t>Уменьшение прочих остатков денежных средств бюджетов сельских поселений</t>
  </si>
  <si>
    <t>000</t>
  </si>
  <si>
    <t>0100 0000 00 0000 000</t>
  </si>
  <si>
    <t>0105 0201 10 0000 510</t>
  </si>
  <si>
    <t>0105 0201 10 0000 610</t>
  </si>
  <si>
    <t>-</t>
  </si>
  <si>
    <t xml:space="preserve"> 103 02230 01 0000 110</t>
  </si>
  <si>
    <t xml:space="preserve"> 103 02240 01 0000 110</t>
  </si>
  <si>
    <t xml:space="preserve"> 103 02250 01 0000 110</t>
  </si>
  <si>
    <t xml:space="preserve"> 103 02260 01 0000  110</t>
  </si>
  <si>
    <t xml:space="preserve"> 101 02010 01 1000 110</t>
  </si>
  <si>
    <t xml:space="preserve"> 101 02010 01 2100 110</t>
  </si>
  <si>
    <t xml:space="preserve"> 101 02030 01 1000 110</t>
  </si>
  <si>
    <t xml:space="preserve"> 106 01030 10 1000 110</t>
  </si>
  <si>
    <t xml:space="preserve"> 106 01030 10 2100 110</t>
  </si>
  <si>
    <t xml:space="preserve"> 106 06033 10 1000 110</t>
  </si>
  <si>
    <t xml:space="preserve"> 106 06033 10 2100 110</t>
  </si>
  <si>
    <t xml:space="preserve"> 106 06043 10 1000 110</t>
  </si>
  <si>
    <t xml:space="preserve"> 106 06043 10 2100 110</t>
  </si>
  <si>
    <t xml:space="preserve"> 108 04020 01 1000 110</t>
  </si>
  <si>
    <t xml:space="preserve"> 111 05035 10 0000 120</t>
  </si>
  <si>
    <t xml:space="preserve"> 113 02995 10 0000 130</t>
  </si>
  <si>
    <t xml:space="preserve"> 202 05002 10 0000 151</t>
  </si>
  <si>
    <t xml:space="preserve"> 202 29999 10 0000 151</t>
  </si>
  <si>
    <t xml:space="preserve"> 202 30024 10 0000 151</t>
  </si>
  <si>
    <t xml:space="preserve"> 202 35118 10 0000 151</t>
  </si>
  <si>
    <t xml:space="preserve"> 202 15001 10 0000 151</t>
  </si>
  <si>
    <t>ОХРАНА ОКРУЖАЮЩЕЙ СРЕДЫ</t>
  </si>
  <si>
    <t>Охрана объектов растительного и животного мира и среды их обитания</t>
  </si>
  <si>
    <t>06</t>
  </si>
  <si>
    <t>Муниципальная программа "Развитие потенциала природно-сырьевых ресурсов и повышение экологической безопасности"</t>
  </si>
  <si>
    <t>Ч300000000</t>
  </si>
  <si>
    <t>Ч320000000</t>
  </si>
  <si>
    <t>Подпрограмма "Повышение экологической безопасности в Чувашской Республике" муниципальной программы "Развитие потенциала природно-сырьевых ресурсов и повышение экологической безопасности"</t>
  </si>
  <si>
    <t>Основное мероприятие "Развитие и совершенствование системы государственного экологического мониторинга (государственного мониторинга окружающей среды)"</t>
  </si>
  <si>
    <t>Ч320800000</t>
  </si>
  <si>
    <t>Развитие и совершенствование системы мониторинга окружающей среды</t>
  </si>
  <si>
    <t>Ч320873180</t>
  </si>
  <si>
    <t>Единый сельскохозяйственный налог (сумма платежа)</t>
  </si>
  <si>
    <t xml:space="preserve"> 105 03010 01 1000 110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</si>
  <si>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</si>
  <si>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Основное мероприятие "Развитие профессионального искусства"</t>
  </si>
  <si>
    <t>Обеспечение деятельности театров, концертных и других организаций исполнительских искусств</t>
  </si>
  <si>
    <t>Ц410540420</t>
  </si>
  <si>
    <t>Ц410500000</t>
  </si>
  <si>
    <t>Эльбарусовского сельского поселения</t>
  </si>
  <si>
    <t xml:space="preserve">бюджета Эльбарусовского сельского поселения Мариинско-Посадского </t>
  </si>
  <si>
    <t>бюджета Эльбарусовского сельского поселения Мариинско-Посадского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</si>
  <si>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</si>
  <si>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 111 05025 10 0000  120</t>
  </si>
  <si>
    <t>Прочие безвозмездные поступления в бюджеты сельских поселений</t>
  </si>
  <si>
    <t>207 05030 10 0000 151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</si>
  <si>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</si>
  <si>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219 60010 10 0000 151</t>
  </si>
  <si>
    <t>Обеспечение проведения выборов и референдумов</t>
  </si>
  <si>
    <t>07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</si>
  <si>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</si>
  <si>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</si>
  <si>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Расходы на выплаты персоналу государственных (муниципальных) учреждений</t>
  </si>
  <si>
    <t>110</t>
  </si>
  <si>
    <t>Подпрограмма "Государственная поддержка строительства жилья в Чувашской Республике" муниципальной программы "Развитие жилищного строительства и сферы жилищно-коммунального хозяйства"</t>
  </si>
  <si>
    <t>Ц140000000</t>
  </si>
  <si>
    <t>Основное мероприятие "Государственная поддержка отдельных категорий граждан в приобретении жилья"</t>
  </si>
  <si>
    <t>Ц140300000</t>
  </si>
  <si>
    <t>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помещениях, за счет субвенции, предоставляемой из республиканского бюджета Чувашской Республики</t>
  </si>
  <si>
    <t>Ц140312940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</si>
  <si>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</si>
  <si>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</si>
  <si>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</si>
  <si>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</si>
  <si>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Подпрограмма "Повышение эффективности бюджетных расходов" муниципальной программы "Управление общественными финансами и муниципальным долгом"</t>
  </si>
  <si>
    <t>Ч420000000</t>
  </si>
  <si>
    <t>Повышение качества управления муниципальными финансами</t>
  </si>
  <si>
    <t>Ч420400000</t>
  </si>
  <si>
    <t>Реализация проектов развития общественной инфраструктуры, основанных на местных инициативах</t>
  </si>
  <si>
    <t>Ч4204S6570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</si>
  <si>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</si>
  <si>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Ц4107L4670</t>
  </si>
  <si>
    <t>бюджета Эльбарусовского сельского поселения Мариинско-Посадского района</t>
  </si>
  <si>
    <t xml:space="preserve"> 111 09045 10 0000 120</t>
  </si>
  <si>
    <t>Приложение 1                                                                                     к решению Собрания депутатов                    Эльбарусовского сельского поселения                           Мариинско-Посадского района                                                 от 24.04.2019 № 70/1</t>
  </si>
  <si>
    <t>от 24.04.2019 №70/1</t>
  </si>
</sst>
</file>

<file path=xl/styles.xml><?xml version="1.0" encoding="utf-8"?>
<styleSheet xmlns="http://schemas.openxmlformats.org/spreadsheetml/2006/main">
  <numFmts count="3">
    <numFmt numFmtId="164" formatCode="#,##0.0;[Red]#,##0.0"/>
    <numFmt numFmtId="165" formatCode="#,##0.0_ ;\-#,##0.0\ "/>
    <numFmt numFmtId="166" formatCode="#,##0.0"/>
  </numFmts>
  <fonts count="21">
    <font>
      <sz val="11"/>
      <name val="Calibri"/>
      <family val="2"/>
      <scheme val="minor"/>
    </font>
    <font>
      <sz val="10"/>
      <color rgb="FF000000"/>
      <name val="Arial Cyr"/>
    </font>
    <font>
      <b/>
      <sz val="16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Calibri"/>
      <family val="2"/>
      <scheme val="minor"/>
    </font>
    <font>
      <sz val="10"/>
      <name val="Times New Roman Chuv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1" fillId="0" borderId="1">
      <alignment horizontal="left" wrapText="1"/>
    </xf>
    <xf numFmtId="0" fontId="2" fillId="0" borderId="1">
      <alignment horizontal="center"/>
    </xf>
    <xf numFmtId="0" fontId="1" fillId="0" borderId="1"/>
    <xf numFmtId="0" fontId="1" fillId="0" borderId="2"/>
    <xf numFmtId="0" fontId="1" fillId="0" borderId="3"/>
    <xf numFmtId="49" fontId="1" fillId="0" borderId="4">
      <alignment horizontal="center"/>
    </xf>
    <xf numFmtId="0" fontId="1" fillId="0" borderId="1">
      <alignment horizontal="right"/>
    </xf>
    <xf numFmtId="0" fontId="1" fillId="0" borderId="5">
      <alignment horizontal="right"/>
    </xf>
    <xf numFmtId="49" fontId="1" fillId="0" borderId="6">
      <alignment horizontal="center"/>
    </xf>
    <xf numFmtId="0" fontId="1" fillId="0" borderId="1">
      <alignment horizontal="center"/>
    </xf>
    <xf numFmtId="49" fontId="1" fillId="0" borderId="7">
      <alignment horizontal="center" shrinkToFit="1"/>
    </xf>
    <xf numFmtId="0" fontId="1" fillId="0" borderId="1">
      <alignment wrapText="1"/>
    </xf>
    <xf numFmtId="0" fontId="1" fillId="0" borderId="2">
      <alignment wrapText="1"/>
    </xf>
    <xf numFmtId="0" fontId="1" fillId="0" borderId="1"/>
    <xf numFmtId="0" fontId="1" fillId="0" borderId="8">
      <alignment wrapText="1"/>
    </xf>
    <xf numFmtId="49" fontId="1" fillId="0" borderId="7">
      <alignment horizontal="center" shrinkToFit="1"/>
    </xf>
    <xf numFmtId="0" fontId="1" fillId="0" borderId="9"/>
    <xf numFmtId="49" fontId="1" fillId="0" borderId="10">
      <alignment horizontal="center"/>
    </xf>
    <xf numFmtId="0" fontId="1" fillId="0" borderId="11"/>
    <xf numFmtId="0" fontId="1" fillId="0" borderId="12">
      <alignment horizontal="center" vertical="center" wrapText="1"/>
    </xf>
    <xf numFmtId="0" fontId="1" fillId="0" borderId="12">
      <alignment horizontal="center" vertical="center" wrapText="1"/>
    </xf>
    <xf numFmtId="0" fontId="1" fillId="0" borderId="12">
      <alignment horizontal="center" vertical="center" wrapText="1"/>
    </xf>
    <xf numFmtId="49" fontId="3" fillId="0" borderId="13">
      <alignment horizontal="center" shrinkToFit="1"/>
    </xf>
    <xf numFmtId="49" fontId="3" fillId="0" borderId="13">
      <alignment horizontal="left"/>
    </xf>
    <xf numFmtId="4" fontId="3" fillId="2" borderId="13">
      <alignment horizontal="right" shrinkToFit="1"/>
    </xf>
    <xf numFmtId="49" fontId="1" fillId="0" borderId="12">
      <alignment horizontal="center" shrinkToFit="1"/>
    </xf>
    <xf numFmtId="49" fontId="1" fillId="0" borderId="12">
      <alignment horizontal="left"/>
    </xf>
    <xf numFmtId="4" fontId="1" fillId="0" borderId="12">
      <alignment horizontal="right" shrinkToFit="1"/>
    </xf>
    <xf numFmtId="0" fontId="3" fillId="0" borderId="13">
      <alignment horizontal="right"/>
    </xf>
    <xf numFmtId="4" fontId="1" fillId="3" borderId="13">
      <alignment horizontal="right" shrinkToFit="1"/>
    </xf>
    <xf numFmtId="4" fontId="1" fillId="0" borderId="13">
      <alignment horizontal="right" shrinkToFi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2"/>
    <xf numFmtId="0" fontId="1" fillId="4" borderId="9"/>
    <xf numFmtId="0" fontId="1" fillId="4" borderId="14"/>
    <xf numFmtId="0" fontId="1" fillId="4" borderId="15"/>
    <xf numFmtId="0" fontId="1" fillId="4" borderId="8"/>
    <xf numFmtId="49" fontId="1" fillId="0" borderId="12">
      <alignment horizontal="left" wrapText="1"/>
    </xf>
    <xf numFmtId="4" fontId="3" fillId="5" borderId="13">
      <alignment horizontal="right" shrinkToFit="1"/>
    </xf>
  </cellStyleXfs>
  <cellXfs count="127">
    <xf numFmtId="0" fontId="0" fillId="0" borderId="0" xfId="0"/>
    <xf numFmtId="0" fontId="0" fillId="0" borderId="0" xfId="0" applyProtection="1">
      <protection locked="0"/>
    </xf>
    <xf numFmtId="0" fontId="1" fillId="0" borderId="1" xfId="3" applyNumberFormat="1" applyProtection="1"/>
    <xf numFmtId="0" fontId="1" fillId="0" borderId="2" xfId="4" applyNumberFormat="1" applyProtection="1"/>
    <xf numFmtId="0" fontId="1" fillId="0" borderId="9" xfId="17" applyNumberFormat="1" applyProtection="1"/>
    <xf numFmtId="0" fontId="1" fillId="0" borderId="11" xfId="19" applyNumberFormat="1" applyProtection="1"/>
    <xf numFmtId="49" fontId="3" fillId="0" borderId="13" xfId="23" applyProtection="1">
      <alignment horizontal="center" shrinkToFit="1"/>
    </xf>
    <xf numFmtId="49" fontId="3" fillId="0" borderId="13" xfId="24" applyProtection="1">
      <alignment horizontal="left"/>
    </xf>
    <xf numFmtId="4" fontId="3" fillId="2" borderId="13" xfId="25" applyNumberFormat="1" applyProtection="1">
      <alignment horizontal="right" shrinkToFit="1"/>
    </xf>
    <xf numFmtId="49" fontId="1" fillId="0" borderId="12" xfId="26" applyProtection="1">
      <alignment horizontal="center" shrinkToFit="1"/>
    </xf>
    <xf numFmtId="49" fontId="1" fillId="0" borderId="12" xfId="27" applyProtection="1">
      <alignment horizontal="left"/>
    </xf>
    <xf numFmtId="4" fontId="1" fillId="0" borderId="12" xfId="28" applyNumberFormat="1" applyProtection="1">
      <alignment horizontal="right" shrinkToFit="1"/>
    </xf>
    <xf numFmtId="49" fontId="1" fillId="0" borderId="16" xfId="6" applyBorder="1" applyProtection="1">
      <alignment horizontal="center"/>
    </xf>
    <xf numFmtId="49" fontId="1" fillId="0" borderId="17" xfId="9" applyBorder="1" applyProtection="1">
      <alignment horizontal="center"/>
    </xf>
    <xf numFmtId="49" fontId="1" fillId="0" borderId="18" xfId="11" applyBorder="1" applyProtection="1">
      <alignment horizontal="center" shrinkToFit="1"/>
    </xf>
    <xf numFmtId="49" fontId="1" fillId="0" borderId="19" xfId="18" applyBorder="1" applyProtection="1">
      <alignment horizontal="center"/>
    </xf>
    <xf numFmtId="0" fontId="1" fillId="0" borderId="1" xfId="8" applyNumberFormat="1" applyBorder="1" applyProtection="1">
      <alignment horizontal="right"/>
    </xf>
    <xf numFmtId="0" fontId="1" fillId="0" borderId="22" xfId="22" applyNumberFormat="1" applyBorder="1" applyProtection="1">
      <alignment horizontal="center" vertical="center" wrapText="1"/>
    </xf>
    <xf numFmtId="0" fontId="1" fillId="0" borderId="1" xfId="8" applyNumberFormat="1" applyBorder="1" applyAlignment="1" applyProtection="1">
      <alignment horizontal="center"/>
    </xf>
    <xf numFmtId="0" fontId="1" fillId="0" borderId="1" xfId="1" applyNumberFormat="1" applyAlignment="1" applyProtection="1">
      <alignment wrapText="1"/>
    </xf>
    <xf numFmtId="0" fontId="1" fillId="0" borderId="1" xfId="1" applyAlignment="1">
      <alignment wrapText="1"/>
    </xf>
    <xf numFmtId="0" fontId="2" fillId="0" borderId="1" xfId="2" applyNumberFormat="1" applyAlignment="1" applyProtection="1"/>
    <xf numFmtId="49" fontId="1" fillId="0" borderId="18" xfId="16" applyBorder="1">
      <alignment horizontal="center" shrinkToFit="1"/>
    </xf>
    <xf numFmtId="0" fontId="7" fillId="0" borderId="21" xfId="3" applyNumberFormat="1" applyFont="1" applyBorder="1" applyAlignment="1" applyProtection="1">
      <alignment wrapText="1"/>
    </xf>
    <xf numFmtId="0" fontId="7" fillId="0" borderId="27" xfId="3" applyNumberFormat="1" applyFont="1" applyBorder="1" applyAlignment="1" applyProtection="1">
      <alignment wrapText="1"/>
    </xf>
    <xf numFmtId="0" fontId="7" fillId="0" borderId="26" xfId="22" applyNumberFormat="1" applyFont="1" applyBorder="1" applyAlignment="1" applyProtection="1">
      <alignment horizontal="center" vertical="center" wrapText="1"/>
    </xf>
    <xf numFmtId="0" fontId="7" fillId="0" borderId="25" xfId="22" applyNumberFormat="1" applyFont="1" applyBorder="1" applyAlignment="1" applyProtection="1">
      <alignment horizontal="center" vertical="center" wrapText="1"/>
    </xf>
    <xf numFmtId="0" fontId="7" fillId="0" borderId="20" xfId="22" applyNumberFormat="1" applyFont="1" applyBorder="1" applyAlignment="1" applyProtection="1">
      <alignment horizontal="center" vertical="center" wrapText="1"/>
    </xf>
    <xf numFmtId="0" fontId="7" fillId="0" borderId="30" xfId="22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wrapText="1"/>
      <protection locked="0"/>
    </xf>
    <xf numFmtId="49" fontId="7" fillId="0" borderId="12" xfId="26" applyFont="1" applyAlignment="1" applyProtection="1">
      <alignment horizontal="left" wrapText="1" shrinkToFit="1"/>
    </xf>
    <xf numFmtId="49" fontId="10" fillId="0" borderId="12" xfId="26" applyFont="1" applyAlignment="1" applyProtection="1">
      <alignment horizontal="left" wrapText="1" shrinkToFit="1"/>
    </xf>
    <xf numFmtId="49" fontId="3" fillId="0" borderId="12" xfId="26" applyFont="1" applyProtection="1">
      <alignment horizontal="center" shrinkToFit="1"/>
    </xf>
    <xf numFmtId="49" fontId="3" fillId="0" borderId="12" xfId="27" applyFont="1" applyProtection="1">
      <alignment horizontal="left"/>
    </xf>
    <xf numFmtId="4" fontId="3" fillId="0" borderId="12" xfId="28" applyNumberFormat="1" applyFont="1" applyProtection="1">
      <alignment horizontal="right" shrinkToFit="1"/>
    </xf>
    <xf numFmtId="0" fontId="11" fillId="0" borderId="0" xfId="0" applyFont="1" applyProtection="1">
      <protection locked="0"/>
    </xf>
    <xf numFmtId="164" fontId="3" fillId="6" borderId="20" xfId="25" applyNumberFormat="1" applyFill="1" applyBorder="1" applyProtection="1">
      <alignment horizontal="right" shrinkToFit="1"/>
    </xf>
    <xf numFmtId="164" fontId="1" fillId="0" borderId="12" xfId="28" applyNumberFormat="1" applyProtection="1">
      <alignment horizontal="right" shrinkToFit="1"/>
    </xf>
    <xf numFmtId="164" fontId="3" fillId="0" borderId="12" xfId="28" applyNumberFormat="1" applyFont="1" applyProtection="1">
      <alignment horizontal="right" shrinkToFit="1"/>
    </xf>
    <xf numFmtId="165" fontId="1" fillId="0" borderId="12" xfId="28" applyNumberFormat="1" applyProtection="1">
      <alignment horizontal="right" shrinkToFit="1"/>
    </xf>
    <xf numFmtId="49" fontId="10" fillId="0" borderId="12" xfId="26" applyFont="1" applyAlignment="1" applyProtection="1">
      <alignment horizontal="left" shrinkToFit="1"/>
    </xf>
    <xf numFmtId="0" fontId="0" fillId="0" borderId="0" xfId="0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49" fontId="16" fillId="0" borderId="21" xfId="0" applyNumberFormat="1" applyFont="1" applyBorder="1" applyAlignment="1">
      <alignment wrapText="1"/>
    </xf>
    <xf numFmtId="49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49" fontId="17" fillId="0" borderId="21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8" fillId="0" borderId="21" xfId="0" applyFont="1" applyBorder="1" applyAlignment="1">
      <alignment wrapText="1"/>
    </xf>
    <xf numFmtId="49" fontId="18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9" fillId="0" borderId="21" xfId="0" applyFont="1" applyBorder="1" applyAlignment="1">
      <alignment horizontal="center" textRotation="90" wrapText="1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Font="1"/>
    <xf numFmtId="0" fontId="17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wrapText="1"/>
    </xf>
    <xf numFmtId="49" fontId="16" fillId="0" borderId="0" xfId="0" applyNumberFormat="1" applyFont="1" applyAlignment="1"/>
    <xf numFmtId="49" fontId="17" fillId="0" borderId="0" xfId="0" applyNumberFormat="1" applyFont="1" applyAlignment="1"/>
    <xf numFmtId="49" fontId="17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7" fillId="0" borderId="12" xfId="26" applyNumberFormat="1" applyFont="1" applyAlignment="1" applyProtection="1">
      <alignment horizontal="left" wrapText="1" shrinkToFit="1"/>
    </xf>
    <xf numFmtId="49" fontId="1" fillId="0" borderId="12" xfId="27" applyAlignment="1" applyProtection="1">
      <alignment horizontal="center"/>
    </xf>
    <xf numFmtId="164" fontId="1" fillId="0" borderId="32" xfId="28" applyNumberFormat="1" applyBorder="1" applyProtection="1">
      <alignment horizontal="right" shrinkToFit="1"/>
    </xf>
    <xf numFmtId="49" fontId="7" fillId="0" borderId="32" xfId="26" applyFont="1" applyBorder="1" applyAlignment="1" applyProtection="1">
      <alignment horizontal="left" wrapText="1" shrinkToFit="1"/>
    </xf>
    <xf numFmtId="49" fontId="1" fillId="0" borderId="32" xfId="26" applyBorder="1" applyProtection="1">
      <alignment horizontal="center" shrinkToFit="1"/>
    </xf>
    <xf numFmtId="49" fontId="1" fillId="0" borderId="32" xfId="27" applyBorder="1" applyProtection="1">
      <alignment horizontal="left"/>
    </xf>
    <xf numFmtId="4" fontId="1" fillId="0" borderId="32" xfId="28" applyNumberFormat="1" applyBorder="1" applyProtection="1">
      <alignment horizontal="right" shrinkToFit="1"/>
    </xf>
    <xf numFmtId="49" fontId="1" fillId="0" borderId="21" xfId="27" applyBorder="1" applyAlignment="1" applyProtection="1">
      <alignment horizontal="center"/>
    </xf>
    <xf numFmtId="0" fontId="17" fillId="0" borderId="21" xfId="0" applyFont="1" applyBorder="1" applyProtection="1">
      <protection locked="0"/>
    </xf>
    <xf numFmtId="166" fontId="16" fillId="0" borderId="21" xfId="0" applyNumberFormat="1" applyFont="1" applyBorder="1" applyAlignment="1">
      <alignment horizontal="center"/>
    </xf>
    <xf numFmtId="166" fontId="17" fillId="0" borderId="21" xfId="0" applyNumberFormat="1" applyFont="1" applyBorder="1" applyAlignment="1">
      <alignment horizontal="center"/>
    </xf>
    <xf numFmtId="166" fontId="16" fillId="0" borderId="21" xfId="0" applyNumberFormat="1" applyFont="1" applyBorder="1" applyAlignment="1">
      <alignment horizontal="center" wrapText="1"/>
    </xf>
    <xf numFmtId="166" fontId="9" fillId="0" borderId="21" xfId="0" applyNumberFormat="1" applyFont="1" applyBorder="1" applyAlignment="1">
      <alignment horizontal="center" wrapText="1"/>
    </xf>
    <xf numFmtId="166" fontId="18" fillId="0" borderId="21" xfId="0" applyNumberFormat="1" applyFont="1" applyBorder="1" applyAlignment="1">
      <alignment horizontal="center"/>
    </xf>
    <xf numFmtId="166" fontId="0" fillId="0" borderId="0" xfId="0" applyNumberFormat="1"/>
    <xf numFmtId="0" fontId="17" fillId="0" borderId="21" xfId="0" applyFont="1" applyBorder="1" applyAlignment="1">
      <alignment vertical="top" wrapText="1"/>
    </xf>
    <xf numFmtId="0" fontId="17" fillId="0" borderId="21" xfId="0" applyFont="1" applyBorder="1" applyAlignment="1" applyProtection="1">
      <alignment wrapText="1"/>
      <protection locked="0"/>
    </xf>
    <xf numFmtId="49" fontId="1" fillId="0" borderId="21" xfId="26" applyBorder="1" applyProtection="1">
      <alignment horizontal="center" shrinkToFit="1"/>
    </xf>
    <xf numFmtId="49" fontId="1" fillId="0" borderId="12" xfId="27" applyAlignment="1" applyProtection="1"/>
    <xf numFmtId="0" fontId="17" fillId="0" borderId="23" xfId="0" applyFont="1" applyBorder="1" applyAlignment="1" applyProtection="1">
      <alignment vertical="top" wrapText="1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49" fontId="1" fillId="0" borderId="32" xfId="27" applyBorder="1" applyAlignment="1" applyProtection="1">
      <alignment horizontal="center"/>
    </xf>
    <xf numFmtId="0" fontId="17" fillId="0" borderId="23" xfId="0" applyFont="1" applyBorder="1" applyProtection="1">
      <protection locked="0"/>
    </xf>
    <xf numFmtId="0" fontId="17" fillId="0" borderId="21" xfId="0" applyNumberFormat="1" applyFont="1" applyBorder="1" applyAlignment="1">
      <alignment wrapText="1"/>
    </xf>
    <xf numFmtId="164" fontId="3" fillId="0" borderId="20" xfId="25" applyNumberFormat="1" applyFill="1" applyBorder="1" applyProtection="1">
      <alignment horizontal="right" shrinkToFit="1"/>
    </xf>
    <xf numFmtId="166" fontId="16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>
      <alignment horizontal="center"/>
    </xf>
    <xf numFmtId="166" fontId="0" fillId="0" borderId="0" xfId="0" applyNumberFormat="1" applyFill="1"/>
    <xf numFmtId="0" fontId="7" fillId="0" borderId="27" xfId="3" applyNumberFormat="1" applyFont="1" applyBorder="1" applyAlignment="1" applyProtection="1">
      <alignment horizontal="center" wrapText="1"/>
    </xf>
    <xf numFmtId="0" fontId="7" fillId="0" borderId="28" xfId="3" applyNumberFormat="1" applyFont="1" applyBorder="1" applyAlignment="1" applyProtection="1">
      <alignment horizontal="center" wrapText="1"/>
    </xf>
    <xf numFmtId="0" fontId="7" fillId="0" borderId="23" xfId="3" applyNumberFormat="1" applyFont="1" applyBorder="1" applyAlignment="1" applyProtection="1">
      <alignment horizontal="center" wrapText="1"/>
    </xf>
    <xf numFmtId="0" fontId="7" fillId="0" borderId="24" xfId="3" applyNumberFormat="1" applyFont="1" applyBorder="1" applyAlignment="1" applyProtection="1">
      <alignment horizontal="center" wrapText="1"/>
    </xf>
    <xf numFmtId="0" fontId="7" fillId="0" borderId="29" xfId="3" applyNumberFormat="1" applyFont="1" applyBorder="1" applyAlignment="1" applyProtection="1">
      <alignment horizontal="center" wrapText="1"/>
    </xf>
    <xf numFmtId="0" fontId="7" fillId="0" borderId="14" xfId="3" applyNumberFormat="1" applyFont="1" applyBorder="1" applyAlignment="1" applyProtection="1">
      <alignment horizontal="center" wrapText="1"/>
    </xf>
    <xf numFmtId="0" fontId="6" fillId="0" borderId="1" xfId="1" applyFont="1" applyAlignment="1">
      <alignment horizontal="right" wrapText="1"/>
    </xf>
    <xf numFmtId="0" fontId="1" fillId="0" borderId="1" xfId="1" applyAlignment="1">
      <alignment horizontal="right" wrapText="1"/>
    </xf>
    <xf numFmtId="0" fontId="2" fillId="0" borderId="1" xfId="2" applyAlignment="1">
      <alignment horizontal="center"/>
    </xf>
    <xf numFmtId="0" fontId="8" fillId="0" borderId="1" xfId="3" applyNumberFormat="1" applyFont="1" applyAlignment="1" applyProtection="1">
      <alignment horizontal="center"/>
    </xf>
    <xf numFmtId="0" fontId="8" fillId="0" borderId="1" xfId="10" applyNumberFormat="1" applyFont="1" applyAlignment="1" applyProtection="1">
      <alignment horizontal="center"/>
    </xf>
    <xf numFmtId="0" fontId="1" fillId="0" borderId="1" xfId="12" applyNumberFormat="1" applyProtection="1">
      <alignment wrapText="1"/>
    </xf>
    <xf numFmtId="0" fontId="1" fillId="0" borderId="1" xfId="12">
      <alignment wrapText="1"/>
    </xf>
    <xf numFmtId="0" fontId="1" fillId="0" borderId="8" xfId="15" applyNumberFormat="1" applyProtection="1">
      <alignment wrapText="1"/>
    </xf>
    <xf numFmtId="0" fontId="1" fillId="0" borderId="8" xfId="15">
      <alignment wrapText="1"/>
    </xf>
    <xf numFmtId="0" fontId="9" fillId="0" borderId="31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13" fillId="0" borderId="1" xfId="0" applyFont="1" applyBorder="1" applyAlignment="1">
      <alignment horizontal="right"/>
    </xf>
    <xf numFmtId="0" fontId="9" fillId="0" borderId="21" xfId="0" applyFont="1" applyBorder="1" applyAlignment="1">
      <alignment horizontal="center" wrapText="1"/>
    </xf>
  </cellXfs>
  <cellStyles count="45">
    <cellStyle name="br" xfId="34"/>
    <cellStyle name="col" xfId="33"/>
    <cellStyle name="style0" xfId="35"/>
    <cellStyle name="td" xfId="36"/>
    <cellStyle name="tr" xfId="32"/>
    <cellStyle name="xl21" xfId="37"/>
    <cellStyle name="xl22" xfId="1"/>
    <cellStyle name="xl23" xfId="2"/>
    <cellStyle name="xl24" xfId="3"/>
    <cellStyle name="xl25" xfId="10"/>
    <cellStyle name="xl26" xfId="12"/>
    <cellStyle name="xl27" xfId="14"/>
    <cellStyle name="xl28" xfId="38"/>
    <cellStyle name="xl29" xfId="20"/>
    <cellStyle name="xl30" xfId="22"/>
    <cellStyle name="xl31" xfId="39"/>
    <cellStyle name="xl32" xfId="40"/>
    <cellStyle name="xl33" xfId="29"/>
    <cellStyle name="xl34" xfId="17"/>
    <cellStyle name="xl35" xfId="13"/>
    <cellStyle name="xl36" xfId="15"/>
    <cellStyle name="xl37" xfId="21"/>
    <cellStyle name="xl38" xfId="30"/>
    <cellStyle name="xl39" xfId="7"/>
    <cellStyle name="xl40" xfId="5"/>
    <cellStyle name="xl41" xfId="8"/>
    <cellStyle name="xl42" xfId="4"/>
    <cellStyle name="xl43" xfId="6"/>
    <cellStyle name="xl44" xfId="9"/>
    <cellStyle name="xl45" xfId="11"/>
    <cellStyle name="xl46" xfId="16"/>
    <cellStyle name="xl47" xfId="18"/>
    <cellStyle name="xl48" xfId="19"/>
    <cellStyle name="xl49" xfId="31"/>
    <cellStyle name="xl50" xfId="23"/>
    <cellStyle name="xl51" xfId="41"/>
    <cellStyle name="xl52" xfId="42"/>
    <cellStyle name="xl53" xfId="26"/>
    <cellStyle name="xl54" xfId="24"/>
    <cellStyle name="xl55" xfId="27"/>
    <cellStyle name="xl56" xfId="43"/>
    <cellStyle name="xl57" xfId="25"/>
    <cellStyle name="xl58" xfId="44"/>
    <cellStyle name="xl59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Zeros="0" zoomScaleNormal="100" zoomScaleSheetLayoutView="100" workbookViewId="0">
      <pane ySplit="9" topLeftCell="A32" activePane="bottomLeft" state="frozen"/>
      <selection pane="bottomLeft" activeCell="C1" sqref="C1:L1"/>
    </sheetView>
  </sheetViews>
  <sheetFormatPr defaultRowHeight="15" outlineLevelRow="1"/>
  <cols>
    <col min="1" max="1" width="58.140625" style="1" customWidth="1"/>
    <col min="2" max="2" width="9.140625" style="1" customWidth="1"/>
    <col min="3" max="3" width="22.5703125" style="1" customWidth="1"/>
    <col min="4" max="11" width="20.42578125" style="1" hidden="1" customWidth="1"/>
    <col min="12" max="12" width="12.28515625" style="1" customWidth="1"/>
    <col min="13" max="13" width="18.28515625" style="1" hidden="1" customWidth="1"/>
    <col min="14" max="16384" width="9.140625" style="1"/>
  </cols>
  <sheetData>
    <row r="1" spans="1:13" ht="63.75" customHeight="1">
      <c r="A1" s="19"/>
      <c r="B1" s="19"/>
      <c r="C1" s="109" t="s">
        <v>254</v>
      </c>
      <c r="D1" s="110"/>
      <c r="E1" s="110"/>
      <c r="F1" s="110"/>
      <c r="G1" s="110"/>
      <c r="H1" s="110"/>
      <c r="I1" s="110"/>
      <c r="J1" s="110"/>
      <c r="K1" s="110"/>
      <c r="L1" s="110"/>
      <c r="M1" s="20"/>
    </row>
    <row r="2" spans="1:13" ht="12.75" customHeight="1">
      <c r="A2" s="21"/>
      <c r="B2" s="2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3"/>
    </row>
    <row r="3" spans="1:13" ht="13.5" customHeight="1" thickBot="1">
      <c r="A3" s="112" t="s">
        <v>10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2"/>
    </row>
    <row r="4" spans="1:13" ht="12.75" customHeight="1">
      <c r="A4" s="112" t="s">
        <v>252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3"/>
    </row>
    <row r="5" spans="1:13" ht="12.75" customHeight="1">
      <c r="A5" s="113" t="s">
        <v>11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4"/>
    </row>
    <row r="6" spans="1:13" ht="15.2" customHeight="1">
      <c r="A6" s="114"/>
      <c r="B6" s="114"/>
      <c r="C6" s="115"/>
      <c r="D6" s="116"/>
      <c r="E6" s="117"/>
      <c r="F6" s="117"/>
      <c r="G6" s="117"/>
      <c r="H6" s="117"/>
      <c r="I6" s="117"/>
      <c r="J6" s="117"/>
      <c r="K6" s="117"/>
      <c r="L6" s="16"/>
      <c r="M6" s="22"/>
    </row>
    <row r="7" spans="1:13" ht="13.5" customHeight="1" thickBot="1">
      <c r="A7" s="2"/>
      <c r="B7" s="2"/>
      <c r="C7" s="2"/>
      <c r="D7" s="4"/>
      <c r="E7" s="4"/>
      <c r="F7" s="4"/>
      <c r="G7" s="4"/>
      <c r="H7" s="4"/>
      <c r="I7" s="4"/>
      <c r="J7" s="4"/>
      <c r="K7" s="4"/>
      <c r="L7" s="18" t="s">
        <v>9</v>
      </c>
      <c r="M7" s="15"/>
    </row>
    <row r="8" spans="1:13" ht="12.75" customHeight="1">
      <c r="A8" s="107" t="s">
        <v>5</v>
      </c>
      <c r="B8" s="103" t="s">
        <v>1</v>
      </c>
      <c r="C8" s="104"/>
      <c r="D8" s="23"/>
      <c r="E8" s="23"/>
      <c r="F8" s="23"/>
      <c r="G8" s="23"/>
      <c r="H8" s="23"/>
      <c r="I8" s="23"/>
      <c r="J8" s="23"/>
      <c r="K8" s="24"/>
      <c r="L8" s="105" t="s">
        <v>2</v>
      </c>
      <c r="M8" s="5"/>
    </row>
    <row r="9" spans="1:13" ht="48.75" customHeight="1" thickBot="1">
      <c r="A9" s="108"/>
      <c r="B9" s="25" t="s">
        <v>3</v>
      </c>
      <c r="C9" s="26" t="s">
        <v>4</v>
      </c>
      <c r="D9" s="27"/>
      <c r="E9" s="27"/>
      <c r="F9" s="27"/>
      <c r="G9" s="27"/>
      <c r="H9" s="27"/>
      <c r="I9" s="27"/>
      <c r="J9" s="27"/>
      <c r="K9" s="28"/>
      <c r="L9" s="106"/>
      <c r="M9" s="17">
        <v>13</v>
      </c>
    </row>
    <row r="10" spans="1:13" ht="18" customHeight="1" thickBot="1">
      <c r="A10" s="6" t="s">
        <v>12</v>
      </c>
      <c r="B10" s="6"/>
      <c r="C10" s="7"/>
      <c r="D10" s="8">
        <v>0</v>
      </c>
      <c r="E10" s="8">
        <v>0</v>
      </c>
      <c r="F10" s="8">
        <v>0</v>
      </c>
      <c r="G10" s="8">
        <v>0</v>
      </c>
      <c r="H10" s="8">
        <v>30452.3</v>
      </c>
      <c r="I10" s="8">
        <v>6208993.21</v>
      </c>
      <c r="J10" s="8">
        <v>30452.3</v>
      </c>
      <c r="K10" s="8">
        <v>6208993.21</v>
      </c>
      <c r="L10" s="99">
        <f>L11+L16+L27</f>
        <v>4066</v>
      </c>
      <c r="M10" s="6" t="s">
        <v>0</v>
      </c>
    </row>
    <row r="11" spans="1:13" ht="18" customHeight="1">
      <c r="A11" s="40" t="s">
        <v>13</v>
      </c>
      <c r="B11" s="6" t="s">
        <v>6</v>
      </c>
      <c r="C11" s="7"/>
      <c r="D11" s="8"/>
      <c r="E11" s="8"/>
      <c r="F11" s="8"/>
      <c r="G11" s="8"/>
      <c r="H11" s="8"/>
      <c r="I11" s="8"/>
      <c r="J11" s="8"/>
      <c r="K11" s="8"/>
      <c r="L11" s="36">
        <f>L12+L13+L14+L15</f>
        <v>581.6</v>
      </c>
      <c r="M11" s="6"/>
    </row>
    <row r="12" spans="1:13" ht="48" customHeight="1" outlineLevel="1">
      <c r="A12" s="29" t="s">
        <v>14</v>
      </c>
      <c r="B12" s="9" t="s">
        <v>6</v>
      </c>
      <c r="C12" s="10" t="s">
        <v>180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143742.9</v>
      </c>
      <c r="J12" s="11">
        <v>0</v>
      </c>
      <c r="K12" s="11">
        <v>143742.9</v>
      </c>
      <c r="L12" s="37">
        <v>259.2</v>
      </c>
      <c r="M12" s="9"/>
    </row>
    <row r="13" spans="1:13" ht="66" customHeight="1" outlineLevel="1">
      <c r="A13" s="75" t="s">
        <v>15</v>
      </c>
      <c r="B13" s="9" t="s">
        <v>6</v>
      </c>
      <c r="C13" s="10" t="s">
        <v>181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1384.33</v>
      </c>
      <c r="J13" s="11">
        <v>0</v>
      </c>
      <c r="K13" s="11">
        <v>1384.33</v>
      </c>
      <c r="L13" s="37">
        <v>2.5</v>
      </c>
      <c r="M13" s="9"/>
    </row>
    <row r="14" spans="1:13" ht="52.5" customHeight="1" outlineLevel="1">
      <c r="A14" s="30" t="s">
        <v>16</v>
      </c>
      <c r="B14" s="9" t="s">
        <v>6</v>
      </c>
      <c r="C14" s="10" t="s">
        <v>182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209687.34</v>
      </c>
      <c r="J14" s="11">
        <v>0</v>
      </c>
      <c r="K14" s="11">
        <v>209687.34</v>
      </c>
      <c r="L14" s="37">
        <v>378</v>
      </c>
      <c r="M14" s="9"/>
    </row>
    <row r="15" spans="1:13" ht="51.75" customHeight="1" outlineLevel="1">
      <c r="A15" s="30" t="s">
        <v>17</v>
      </c>
      <c r="B15" s="9" t="s">
        <v>6</v>
      </c>
      <c r="C15" s="10" t="s">
        <v>183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-32206.59</v>
      </c>
      <c r="J15" s="11">
        <v>0</v>
      </c>
      <c r="K15" s="11">
        <v>-32206.59</v>
      </c>
      <c r="L15" s="39">
        <v>-58.1</v>
      </c>
      <c r="M15" s="9"/>
    </row>
    <row r="16" spans="1:13" s="35" customFormat="1" ht="15.75" customHeight="1" outlineLevel="1">
      <c r="A16" s="31" t="s">
        <v>19</v>
      </c>
      <c r="B16" s="32" t="s">
        <v>7</v>
      </c>
      <c r="C16" s="33"/>
      <c r="D16" s="34"/>
      <c r="E16" s="34"/>
      <c r="F16" s="34"/>
      <c r="G16" s="34"/>
      <c r="H16" s="34"/>
      <c r="I16" s="34"/>
      <c r="J16" s="34"/>
      <c r="K16" s="34"/>
      <c r="L16" s="38">
        <f>L17+L18+L19+L20+L21+L22+L23+L24+L25+L26</f>
        <v>507.49999999999994</v>
      </c>
      <c r="M16" s="32"/>
    </row>
    <row r="17" spans="1:13" ht="48" customHeight="1" outlineLevel="1">
      <c r="A17" s="30" t="s">
        <v>18</v>
      </c>
      <c r="B17" s="9" t="s">
        <v>7</v>
      </c>
      <c r="C17" s="10" t="s">
        <v>184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14851.71</v>
      </c>
      <c r="J17" s="11">
        <v>0</v>
      </c>
      <c r="K17" s="11">
        <v>14851.71</v>
      </c>
      <c r="L17" s="37">
        <v>53.9</v>
      </c>
      <c r="M17" s="9"/>
    </row>
    <row r="18" spans="1:13" ht="51" customHeight="1" outlineLevel="1">
      <c r="A18" s="30" t="s">
        <v>20</v>
      </c>
      <c r="B18" s="9" t="s">
        <v>7</v>
      </c>
      <c r="C18" s="10" t="s">
        <v>185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22.38</v>
      </c>
      <c r="J18" s="11">
        <v>0</v>
      </c>
      <c r="K18" s="11">
        <v>22.38</v>
      </c>
      <c r="L18" s="37">
        <v>0.1</v>
      </c>
      <c r="M18" s="9"/>
    </row>
    <row r="19" spans="1:13" ht="37.5" customHeight="1" outlineLevel="1">
      <c r="A19" s="30" t="s">
        <v>21</v>
      </c>
      <c r="B19" s="9" t="s">
        <v>7</v>
      </c>
      <c r="C19" s="10" t="s">
        <v>186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134.34</v>
      </c>
      <c r="J19" s="11">
        <v>0</v>
      </c>
      <c r="K19" s="11">
        <v>134.34</v>
      </c>
      <c r="L19" s="37">
        <v>0.2</v>
      </c>
      <c r="M19" s="9"/>
    </row>
    <row r="20" spans="1:13" ht="16.5" customHeight="1" outlineLevel="1">
      <c r="A20" s="30" t="s">
        <v>212</v>
      </c>
      <c r="B20" s="9" t="s">
        <v>7</v>
      </c>
      <c r="C20" s="76" t="s">
        <v>213</v>
      </c>
      <c r="D20" s="11"/>
      <c r="E20" s="11"/>
      <c r="F20" s="11"/>
      <c r="G20" s="11"/>
      <c r="H20" s="11"/>
      <c r="I20" s="11"/>
      <c r="J20" s="11"/>
      <c r="K20" s="11"/>
      <c r="L20" s="37">
        <v>13.6</v>
      </c>
      <c r="M20" s="9"/>
    </row>
    <row r="21" spans="1:13" ht="40.5" customHeight="1" outlineLevel="1">
      <c r="A21" s="30" t="s">
        <v>22</v>
      </c>
      <c r="B21" s="9" t="s">
        <v>7</v>
      </c>
      <c r="C21" s="10" t="s">
        <v>187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23782.41</v>
      </c>
      <c r="J21" s="11">
        <v>0</v>
      </c>
      <c r="K21" s="11">
        <v>23782.41</v>
      </c>
      <c r="L21" s="37">
        <v>64.099999999999994</v>
      </c>
      <c r="M21" s="9"/>
    </row>
    <row r="22" spans="1:13" ht="39" customHeight="1" outlineLevel="1">
      <c r="A22" s="30" t="s">
        <v>23</v>
      </c>
      <c r="B22" s="9" t="s">
        <v>7</v>
      </c>
      <c r="C22" s="10" t="s">
        <v>188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306.25</v>
      </c>
      <c r="J22" s="11">
        <v>0</v>
      </c>
      <c r="K22" s="11">
        <v>306.25</v>
      </c>
      <c r="L22" s="37">
        <v>0.5</v>
      </c>
      <c r="M22" s="9"/>
    </row>
    <row r="23" spans="1:13" ht="27" customHeight="1" outlineLevel="1">
      <c r="A23" s="30" t="s">
        <v>24</v>
      </c>
      <c r="B23" s="9" t="s">
        <v>7</v>
      </c>
      <c r="C23" s="10" t="s">
        <v>189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12477</v>
      </c>
      <c r="J23" s="11">
        <v>0</v>
      </c>
      <c r="K23" s="11">
        <v>12477</v>
      </c>
      <c r="L23" s="37">
        <v>11.6</v>
      </c>
      <c r="M23" s="9"/>
    </row>
    <row r="24" spans="1:13" ht="25.5" customHeight="1" outlineLevel="1">
      <c r="A24" s="30" t="s">
        <v>25</v>
      </c>
      <c r="B24" s="9" t="s">
        <v>7</v>
      </c>
      <c r="C24" s="10" t="s">
        <v>190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276.05</v>
      </c>
      <c r="J24" s="11">
        <v>0</v>
      </c>
      <c r="K24" s="11">
        <v>276.05</v>
      </c>
      <c r="L24" s="37">
        <v>0.1</v>
      </c>
      <c r="M24" s="9"/>
    </row>
    <row r="25" spans="1:13" ht="25.5" customHeight="1" outlineLevel="1">
      <c r="A25" s="30" t="s">
        <v>27</v>
      </c>
      <c r="B25" s="9" t="s">
        <v>7</v>
      </c>
      <c r="C25" s="10" t="s">
        <v>191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182844.18</v>
      </c>
      <c r="J25" s="11">
        <v>0</v>
      </c>
      <c r="K25" s="11">
        <v>182844.18</v>
      </c>
      <c r="L25" s="37">
        <v>361.2</v>
      </c>
      <c r="M25" s="9"/>
    </row>
    <row r="26" spans="1:13" ht="24" customHeight="1" outlineLevel="1">
      <c r="A26" s="30" t="s">
        <v>26</v>
      </c>
      <c r="B26" s="9" t="s">
        <v>7</v>
      </c>
      <c r="C26" s="10" t="s">
        <v>192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475.32</v>
      </c>
      <c r="J26" s="11">
        <v>0</v>
      </c>
      <c r="K26" s="11">
        <v>475.32</v>
      </c>
      <c r="L26" s="37">
        <v>2.2000000000000002</v>
      </c>
      <c r="M26" s="9"/>
    </row>
    <row r="27" spans="1:13" s="35" customFormat="1" ht="27" customHeight="1" outlineLevel="1">
      <c r="A27" s="31" t="s">
        <v>28</v>
      </c>
      <c r="B27" s="32" t="s">
        <v>8</v>
      </c>
      <c r="C27" s="33"/>
      <c r="D27" s="34"/>
      <c r="E27" s="34"/>
      <c r="F27" s="34"/>
      <c r="G27" s="34"/>
      <c r="H27" s="34"/>
      <c r="I27" s="34"/>
      <c r="J27" s="34"/>
      <c r="K27" s="34"/>
      <c r="L27" s="38">
        <f>L28+L29+L30+L31+L32+L33+L35+L36+L37+L38+L39</f>
        <v>2976.9</v>
      </c>
      <c r="M27" s="32"/>
    </row>
    <row r="28" spans="1:13" ht="51" customHeight="1" outlineLevel="1">
      <c r="A28" s="30" t="s">
        <v>29</v>
      </c>
      <c r="B28" s="9" t="s">
        <v>8</v>
      </c>
      <c r="C28" s="10" t="s">
        <v>193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4500</v>
      </c>
      <c r="J28" s="11">
        <v>0</v>
      </c>
      <c r="K28" s="11">
        <v>4500</v>
      </c>
      <c r="L28" s="37">
        <v>18</v>
      </c>
      <c r="M28" s="9"/>
    </row>
    <row r="29" spans="1:13" ht="51" customHeight="1" outlineLevel="1">
      <c r="A29" s="75" t="s">
        <v>222</v>
      </c>
      <c r="B29" s="9" t="s">
        <v>8</v>
      </c>
      <c r="C29" s="76" t="s">
        <v>223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208893.64</v>
      </c>
      <c r="J29" s="11">
        <v>0</v>
      </c>
      <c r="K29" s="11">
        <v>208893.64</v>
      </c>
      <c r="L29" s="37">
        <v>105.7</v>
      </c>
      <c r="M29" s="9"/>
    </row>
    <row r="30" spans="1:13" ht="54.75" customHeight="1" outlineLevel="1">
      <c r="A30" s="30" t="s">
        <v>30</v>
      </c>
      <c r="B30" s="9" t="s">
        <v>8</v>
      </c>
      <c r="C30" s="10" t="s">
        <v>194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48000</v>
      </c>
      <c r="J30" s="11">
        <v>0</v>
      </c>
      <c r="K30" s="11">
        <v>48000</v>
      </c>
      <c r="L30" s="37">
        <v>2.2000000000000002</v>
      </c>
      <c r="M30" s="9"/>
    </row>
    <row r="31" spans="1:13" ht="29.25" customHeight="1" outlineLevel="1">
      <c r="A31" s="30" t="s">
        <v>214</v>
      </c>
      <c r="B31" s="9" t="s">
        <v>8</v>
      </c>
      <c r="C31" s="93" t="s">
        <v>253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182844.18</v>
      </c>
      <c r="J31" s="11">
        <v>0</v>
      </c>
      <c r="K31" s="11">
        <v>182844.18</v>
      </c>
      <c r="L31" s="37">
        <v>18.5</v>
      </c>
      <c r="M31" s="9"/>
    </row>
    <row r="32" spans="1:13" ht="16.5" customHeight="1" outlineLevel="1">
      <c r="A32" s="30" t="s">
        <v>31</v>
      </c>
      <c r="B32" s="9" t="s">
        <v>8</v>
      </c>
      <c r="C32" s="10" t="s">
        <v>195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210840.08</v>
      </c>
      <c r="J32" s="11">
        <v>0</v>
      </c>
      <c r="K32" s="11">
        <v>210840.08</v>
      </c>
      <c r="L32" s="37">
        <v>0.4</v>
      </c>
      <c r="M32" s="9"/>
    </row>
    <row r="33" spans="1:13" ht="24.75" customHeight="1" outlineLevel="1">
      <c r="A33" s="30" t="s">
        <v>32</v>
      </c>
      <c r="B33" s="9" t="s">
        <v>8</v>
      </c>
      <c r="C33" s="10" t="s">
        <v>200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1137100</v>
      </c>
      <c r="J33" s="11">
        <v>0</v>
      </c>
      <c r="K33" s="11">
        <v>1137100</v>
      </c>
      <c r="L33" s="37">
        <v>2282</v>
      </c>
      <c r="M33" s="9"/>
    </row>
    <row r="34" spans="1:13" ht="26.25" hidden="1" customHeight="1" outlineLevel="1">
      <c r="A34" s="30" t="s">
        <v>33</v>
      </c>
      <c r="B34" s="9" t="s">
        <v>8</v>
      </c>
      <c r="C34" s="10" t="s">
        <v>196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379100</v>
      </c>
      <c r="J34" s="11">
        <v>0</v>
      </c>
      <c r="K34" s="11">
        <v>379100</v>
      </c>
      <c r="L34" s="37">
        <v>1120</v>
      </c>
      <c r="M34" s="9"/>
    </row>
    <row r="35" spans="1:13" ht="27" customHeight="1" outlineLevel="1">
      <c r="A35" s="30" t="s">
        <v>34</v>
      </c>
      <c r="B35" s="9" t="s">
        <v>8</v>
      </c>
      <c r="C35" s="10" t="s">
        <v>197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291100</v>
      </c>
      <c r="J35" s="11">
        <v>0</v>
      </c>
      <c r="K35" s="11">
        <v>291100</v>
      </c>
      <c r="L35" s="37">
        <v>895</v>
      </c>
      <c r="M35" s="9"/>
    </row>
    <row r="36" spans="1:13" ht="27" customHeight="1" outlineLevel="1">
      <c r="A36" s="30" t="s">
        <v>35</v>
      </c>
      <c r="B36" s="9" t="s">
        <v>8</v>
      </c>
      <c r="C36" s="10" t="s">
        <v>198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2137.9</v>
      </c>
      <c r="J36" s="11">
        <v>0</v>
      </c>
      <c r="K36" s="11">
        <v>2137.9</v>
      </c>
      <c r="L36" s="37">
        <v>2.7</v>
      </c>
      <c r="M36" s="9"/>
    </row>
    <row r="37" spans="1:13" ht="36.75" customHeight="1" outlineLevel="1">
      <c r="A37" s="78" t="s">
        <v>36</v>
      </c>
      <c r="B37" s="79" t="s">
        <v>8</v>
      </c>
      <c r="C37" s="80" t="s">
        <v>199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85692.42</v>
      </c>
      <c r="J37" s="81">
        <v>0</v>
      </c>
      <c r="K37" s="81">
        <v>85692.42</v>
      </c>
      <c r="L37" s="77">
        <v>138.9</v>
      </c>
      <c r="M37" s="9"/>
    </row>
    <row r="38" spans="1:13" ht="36.75" customHeight="1" outlineLevel="1">
      <c r="A38" s="94" t="s">
        <v>224</v>
      </c>
      <c r="B38" s="95">
        <v>993</v>
      </c>
      <c r="C38" s="96" t="s">
        <v>225</v>
      </c>
      <c r="D38" s="97"/>
      <c r="E38" s="97"/>
      <c r="F38" s="97"/>
      <c r="G38" s="97"/>
      <c r="H38" s="97"/>
      <c r="I38" s="97"/>
      <c r="J38" s="97"/>
      <c r="K38" s="97"/>
      <c r="L38" s="77">
        <v>202</v>
      </c>
      <c r="M38" s="9"/>
    </row>
    <row r="39" spans="1:13" ht="26.25" customHeight="1">
      <c r="A39" s="91" t="s">
        <v>226</v>
      </c>
      <c r="B39" s="92" t="s">
        <v>8</v>
      </c>
      <c r="C39" s="82" t="s">
        <v>227</v>
      </c>
      <c r="D39" s="83"/>
      <c r="E39" s="83"/>
      <c r="F39" s="83"/>
      <c r="G39" s="83"/>
      <c r="H39" s="83"/>
      <c r="I39" s="83"/>
      <c r="J39" s="83"/>
      <c r="K39" s="83"/>
      <c r="L39" s="83">
        <v>-688.5</v>
      </c>
      <c r="M39" s="4"/>
    </row>
  </sheetData>
  <mergeCells count="10">
    <mergeCell ref="B8:C8"/>
    <mergeCell ref="L8:L9"/>
    <mergeCell ref="A8:A9"/>
    <mergeCell ref="C1:L1"/>
    <mergeCell ref="C2:L2"/>
    <mergeCell ref="A3:L3"/>
    <mergeCell ref="A4:L4"/>
    <mergeCell ref="A5:L5"/>
    <mergeCell ref="A6:C6"/>
    <mergeCell ref="D6:K6"/>
  </mergeCells>
  <pageMargins left="0.59055118110236227" right="0.39370078740157483" top="0.19685039370078741" bottom="0.19685039370078741" header="0.39370078740157483" footer="0.39370078740157483"/>
  <pageSetup paperSize="9" scale="90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4"/>
  <sheetViews>
    <sheetView topLeftCell="A19" workbookViewId="0">
      <selection activeCell="C5" sqref="C5:G5"/>
    </sheetView>
  </sheetViews>
  <sheetFormatPr defaultRowHeight="15"/>
  <cols>
    <col min="1" max="1" width="52.5703125" customWidth="1"/>
    <col min="2" max="2" width="4.85546875" customWidth="1"/>
    <col min="3" max="4" width="3.85546875" customWidth="1"/>
    <col min="5" max="5" width="12.7109375" customWidth="1"/>
    <col min="6" max="6" width="6.28515625" customWidth="1"/>
    <col min="7" max="7" width="10.28515625" customWidth="1"/>
  </cols>
  <sheetData>
    <row r="1" spans="1:7">
      <c r="C1" s="119" t="s">
        <v>47</v>
      </c>
      <c r="D1" s="119"/>
      <c r="E1" s="119"/>
      <c r="F1" s="119"/>
      <c r="G1" s="119"/>
    </row>
    <row r="2" spans="1:7">
      <c r="C2" s="119" t="s">
        <v>48</v>
      </c>
      <c r="D2" s="119"/>
      <c r="E2" s="119"/>
      <c r="F2" s="119"/>
      <c r="G2" s="119"/>
    </row>
    <row r="3" spans="1:7">
      <c r="C3" s="119" t="s">
        <v>219</v>
      </c>
      <c r="D3" s="119"/>
      <c r="E3" s="119"/>
      <c r="F3" s="119"/>
      <c r="G3" s="119"/>
    </row>
    <row r="4" spans="1:7">
      <c r="C4" s="119" t="s">
        <v>49</v>
      </c>
      <c r="D4" s="119"/>
      <c r="E4" s="119"/>
      <c r="F4" s="119"/>
      <c r="G4" s="119"/>
    </row>
    <row r="5" spans="1:7">
      <c r="C5" s="119" t="s">
        <v>255</v>
      </c>
      <c r="D5" s="119"/>
      <c r="E5" s="119"/>
      <c r="F5" s="119"/>
      <c r="G5" s="119"/>
    </row>
    <row r="6" spans="1:7" ht="7.5" customHeight="1"/>
    <row r="7" spans="1:7">
      <c r="A7" s="120" t="s">
        <v>99</v>
      </c>
      <c r="B7" s="120"/>
      <c r="C7" s="120"/>
      <c r="D7" s="120"/>
      <c r="E7" s="120"/>
      <c r="F7" s="120"/>
      <c r="G7" s="120"/>
    </row>
    <row r="8" spans="1:7">
      <c r="A8" s="120" t="s">
        <v>220</v>
      </c>
      <c r="B8" s="120"/>
      <c r="C8" s="120"/>
      <c r="D8" s="120"/>
      <c r="E8" s="120"/>
      <c r="F8" s="120"/>
      <c r="G8" s="120"/>
    </row>
    <row r="9" spans="1:7">
      <c r="A9" s="120" t="s">
        <v>100</v>
      </c>
      <c r="B9" s="120"/>
      <c r="C9" s="120"/>
      <c r="D9" s="120"/>
      <c r="E9" s="120"/>
      <c r="F9" s="120"/>
      <c r="G9" s="120"/>
    </row>
    <row r="10" spans="1:7">
      <c r="A10" s="120" t="s">
        <v>101</v>
      </c>
      <c r="B10" s="120"/>
      <c r="C10" s="120"/>
      <c r="D10" s="120"/>
      <c r="E10" s="120"/>
      <c r="F10" s="120"/>
      <c r="G10" s="120"/>
    </row>
    <row r="11" spans="1:7" ht="9" customHeight="1"/>
    <row r="12" spans="1:7">
      <c r="F12" s="118" t="s">
        <v>9</v>
      </c>
      <c r="G12" s="118"/>
    </row>
    <row r="13" spans="1:7" ht="81.75" customHeight="1">
      <c r="A13" s="46" t="s">
        <v>37</v>
      </c>
      <c r="B13" s="60" t="s">
        <v>38</v>
      </c>
      <c r="C13" s="60" t="s">
        <v>39</v>
      </c>
      <c r="D13" s="60" t="s">
        <v>40</v>
      </c>
      <c r="E13" s="60" t="s">
        <v>41</v>
      </c>
      <c r="F13" s="60" t="s">
        <v>42</v>
      </c>
      <c r="G13" s="46" t="s">
        <v>43</v>
      </c>
    </row>
    <row r="14" spans="1:7" ht="15.75" customHeight="1">
      <c r="A14" s="42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42">
        <v>7</v>
      </c>
    </row>
    <row r="15" spans="1:7" s="44" customFormat="1" ht="15.75" customHeight="1">
      <c r="A15" s="53" t="s">
        <v>60</v>
      </c>
      <c r="B15" s="45"/>
      <c r="C15" s="45"/>
      <c r="D15" s="45"/>
      <c r="E15" s="45"/>
      <c r="F15" s="45"/>
      <c r="G15" s="86">
        <f>G17</f>
        <v>4909</v>
      </c>
    </row>
    <row r="16" spans="1:7" ht="15.75" customHeight="1">
      <c r="A16" s="46"/>
      <c r="B16" s="46"/>
      <c r="C16" s="46"/>
      <c r="D16" s="46"/>
      <c r="E16" s="46"/>
      <c r="F16" s="46"/>
      <c r="G16" s="87"/>
    </row>
    <row r="17" spans="1:8" s="44" customFormat="1" ht="29.25">
      <c r="A17" s="47" t="s">
        <v>61</v>
      </c>
      <c r="B17" s="48">
        <v>993</v>
      </c>
      <c r="C17" s="48"/>
      <c r="D17" s="48"/>
      <c r="E17" s="48"/>
      <c r="F17" s="48"/>
      <c r="G17" s="84">
        <f>G19+G47+G58+G69+G94+G126+G135</f>
        <v>4909</v>
      </c>
      <c r="H17" s="43"/>
    </row>
    <row r="18" spans="1:8" s="44" customFormat="1">
      <c r="A18" s="47"/>
      <c r="B18" s="48"/>
      <c r="C18" s="48"/>
      <c r="D18" s="48"/>
      <c r="E18" s="48"/>
      <c r="F18" s="48"/>
      <c r="G18" s="84"/>
      <c r="H18" s="43"/>
    </row>
    <row r="19" spans="1:8" s="44" customFormat="1" ht="17.25" customHeight="1">
      <c r="A19" s="49" t="s">
        <v>62</v>
      </c>
      <c r="B19" s="48">
        <v>993</v>
      </c>
      <c r="C19" s="48" t="s">
        <v>44</v>
      </c>
      <c r="D19" s="48"/>
      <c r="E19" s="48"/>
      <c r="F19" s="48"/>
      <c r="G19" s="84">
        <f>G20+G31+G39</f>
        <v>1083.1000000000001</v>
      </c>
      <c r="H19" s="43"/>
    </row>
    <row r="20" spans="1:8" s="44" customFormat="1" ht="57.75" customHeight="1">
      <c r="A20" s="49" t="s">
        <v>63</v>
      </c>
      <c r="B20" s="48">
        <v>993</v>
      </c>
      <c r="C20" s="48" t="s">
        <v>44</v>
      </c>
      <c r="D20" s="48" t="s">
        <v>45</v>
      </c>
      <c r="E20" s="48"/>
      <c r="F20" s="48"/>
      <c r="G20" s="84">
        <v>1067.2</v>
      </c>
      <c r="H20" s="43"/>
    </row>
    <row r="21" spans="1:8" s="59" customFormat="1" ht="30" customHeight="1">
      <c r="A21" s="56" t="s">
        <v>64</v>
      </c>
      <c r="B21" s="57" t="s">
        <v>8</v>
      </c>
      <c r="C21" s="57" t="s">
        <v>44</v>
      </c>
      <c r="D21" s="57" t="s">
        <v>45</v>
      </c>
      <c r="E21" s="57" t="s">
        <v>46</v>
      </c>
      <c r="F21" s="57"/>
      <c r="G21" s="88">
        <v>1067.2</v>
      </c>
      <c r="H21" s="58"/>
    </row>
    <row r="22" spans="1:8" ht="39.75" customHeight="1">
      <c r="A22" s="50" t="s">
        <v>65</v>
      </c>
      <c r="B22" s="51" t="s">
        <v>8</v>
      </c>
      <c r="C22" s="51" t="s">
        <v>44</v>
      </c>
      <c r="D22" s="51" t="s">
        <v>45</v>
      </c>
      <c r="E22" s="51" t="s">
        <v>50</v>
      </c>
      <c r="F22" s="51"/>
      <c r="G22" s="85">
        <v>1067.2</v>
      </c>
      <c r="H22" s="41"/>
    </row>
    <row r="23" spans="1:8">
      <c r="A23" s="50" t="s">
        <v>66</v>
      </c>
      <c r="B23" s="51" t="s">
        <v>8</v>
      </c>
      <c r="C23" s="51" t="s">
        <v>44</v>
      </c>
      <c r="D23" s="51" t="s">
        <v>45</v>
      </c>
      <c r="E23" s="51" t="s">
        <v>51</v>
      </c>
      <c r="F23" s="51"/>
      <c r="G23" s="85">
        <v>1067.2</v>
      </c>
      <c r="H23" s="41"/>
    </row>
    <row r="24" spans="1:8">
      <c r="A24" s="50" t="s">
        <v>67</v>
      </c>
      <c r="B24" s="51" t="s">
        <v>8</v>
      </c>
      <c r="C24" s="51" t="s">
        <v>44</v>
      </c>
      <c r="D24" s="51" t="s">
        <v>45</v>
      </c>
      <c r="E24" s="51" t="s">
        <v>52</v>
      </c>
      <c r="F24" s="51"/>
      <c r="G24" s="85">
        <v>1067.2</v>
      </c>
      <c r="H24" s="41"/>
    </row>
    <row r="25" spans="1:8" ht="73.5" customHeight="1">
      <c r="A25" s="50" t="s">
        <v>68</v>
      </c>
      <c r="B25" s="51" t="s">
        <v>8</v>
      </c>
      <c r="C25" s="51" t="s">
        <v>44</v>
      </c>
      <c r="D25" s="51" t="s">
        <v>45</v>
      </c>
      <c r="E25" s="51" t="s">
        <v>52</v>
      </c>
      <c r="F25" s="51" t="s">
        <v>6</v>
      </c>
      <c r="G25" s="85">
        <v>960.2</v>
      </c>
      <c r="H25" s="41"/>
    </row>
    <row r="26" spans="1:8" ht="25.5" customHeight="1">
      <c r="A26" s="50" t="s">
        <v>69</v>
      </c>
      <c r="B26" s="51" t="s">
        <v>8</v>
      </c>
      <c r="C26" s="51" t="s">
        <v>44</v>
      </c>
      <c r="D26" s="51" t="s">
        <v>45</v>
      </c>
      <c r="E26" s="51" t="s">
        <v>52</v>
      </c>
      <c r="F26" s="51" t="s">
        <v>53</v>
      </c>
      <c r="G26" s="85">
        <v>960.2</v>
      </c>
      <c r="H26" s="41"/>
    </row>
    <row r="27" spans="1:8" ht="31.5" customHeight="1">
      <c r="A27" s="50" t="s">
        <v>70</v>
      </c>
      <c r="B27" s="51" t="s">
        <v>8</v>
      </c>
      <c r="C27" s="51" t="s">
        <v>44</v>
      </c>
      <c r="D27" s="51" t="s">
        <v>45</v>
      </c>
      <c r="E27" s="51" t="s">
        <v>52</v>
      </c>
      <c r="F27" s="51" t="s">
        <v>54</v>
      </c>
      <c r="G27" s="85">
        <v>104.1</v>
      </c>
      <c r="H27" s="41"/>
    </row>
    <row r="28" spans="1:8" ht="30" customHeight="1">
      <c r="A28" s="50" t="s">
        <v>71</v>
      </c>
      <c r="B28" s="51" t="s">
        <v>8</v>
      </c>
      <c r="C28" s="51" t="s">
        <v>44</v>
      </c>
      <c r="D28" s="51" t="s">
        <v>45</v>
      </c>
      <c r="E28" s="51" t="s">
        <v>52</v>
      </c>
      <c r="F28" s="51" t="s">
        <v>55</v>
      </c>
      <c r="G28" s="85">
        <v>104.1</v>
      </c>
      <c r="H28" s="41"/>
    </row>
    <row r="29" spans="1:8">
      <c r="A29" s="50" t="s">
        <v>72</v>
      </c>
      <c r="B29" s="51" t="s">
        <v>8</v>
      </c>
      <c r="C29" s="51" t="s">
        <v>44</v>
      </c>
      <c r="D29" s="51" t="s">
        <v>45</v>
      </c>
      <c r="E29" s="51" t="s">
        <v>52</v>
      </c>
      <c r="F29" s="51" t="s">
        <v>56</v>
      </c>
      <c r="G29" s="85">
        <f>G22-G25-G27</f>
        <v>2.9000000000000057</v>
      </c>
      <c r="H29" s="41"/>
    </row>
    <row r="30" spans="1:8">
      <c r="A30" s="50" t="s">
        <v>73</v>
      </c>
      <c r="B30" s="51" t="s">
        <v>8</v>
      </c>
      <c r="C30" s="51" t="s">
        <v>44</v>
      </c>
      <c r="D30" s="51" t="s">
        <v>45</v>
      </c>
      <c r="E30" s="51" t="s">
        <v>52</v>
      </c>
      <c r="F30" s="51" t="s">
        <v>57</v>
      </c>
      <c r="G30" s="85">
        <v>2.9</v>
      </c>
      <c r="H30" s="41"/>
    </row>
    <row r="31" spans="1:8" ht="29.25">
      <c r="A31" s="49" t="s">
        <v>228</v>
      </c>
      <c r="B31" s="48" t="s">
        <v>8</v>
      </c>
      <c r="C31" s="48" t="s">
        <v>44</v>
      </c>
      <c r="D31" s="48" t="s">
        <v>229</v>
      </c>
      <c r="E31" s="48"/>
      <c r="F31" s="48"/>
      <c r="G31" s="84">
        <v>12.4</v>
      </c>
      <c r="H31" s="41"/>
    </row>
    <row r="32" spans="1:8" ht="30">
      <c r="A32" s="56" t="s">
        <v>64</v>
      </c>
      <c r="B32" s="57" t="s">
        <v>8</v>
      </c>
      <c r="C32" s="57" t="s">
        <v>44</v>
      </c>
      <c r="D32" s="57" t="s">
        <v>229</v>
      </c>
      <c r="E32" s="57" t="s">
        <v>46</v>
      </c>
      <c r="F32" s="57"/>
      <c r="G32" s="88">
        <v>12.4</v>
      </c>
      <c r="H32" s="41"/>
    </row>
    <row r="33" spans="1:8" ht="45">
      <c r="A33" s="50" t="s">
        <v>65</v>
      </c>
      <c r="B33" s="51" t="s">
        <v>8</v>
      </c>
      <c r="C33" s="51" t="s">
        <v>44</v>
      </c>
      <c r="D33" s="51" t="s">
        <v>229</v>
      </c>
      <c r="E33" s="51" t="s">
        <v>50</v>
      </c>
      <c r="F33" s="51"/>
      <c r="G33" s="85">
        <v>12.4</v>
      </c>
      <c r="H33" s="41"/>
    </row>
    <row r="34" spans="1:8">
      <c r="A34" s="50" t="s">
        <v>66</v>
      </c>
      <c r="B34" s="51" t="s">
        <v>8</v>
      </c>
      <c r="C34" s="51" t="s">
        <v>44</v>
      </c>
      <c r="D34" s="51" t="s">
        <v>229</v>
      </c>
      <c r="E34" s="51" t="s">
        <v>51</v>
      </c>
      <c r="F34" s="51"/>
      <c r="G34" s="85">
        <v>12.4</v>
      </c>
      <c r="H34" s="41"/>
    </row>
    <row r="35" spans="1:8" ht="45">
      <c r="A35" s="50" t="s">
        <v>230</v>
      </c>
      <c r="B35" s="51" t="s">
        <v>8</v>
      </c>
      <c r="C35" s="51" t="s">
        <v>44</v>
      </c>
      <c r="D35" s="51" t="s">
        <v>229</v>
      </c>
      <c r="E35" s="51" t="s">
        <v>231</v>
      </c>
      <c r="F35" s="51"/>
      <c r="G35" s="85">
        <v>12.4</v>
      </c>
      <c r="H35" s="41"/>
    </row>
    <row r="36" spans="1:8" ht="30">
      <c r="A36" s="50" t="s">
        <v>70</v>
      </c>
      <c r="B36" s="51" t="s">
        <v>8</v>
      </c>
      <c r="C36" s="51" t="s">
        <v>44</v>
      </c>
      <c r="D36" s="51" t="s">
        <v>229</v>
      </c>
      <c r="E36" s="51" t="s">
        <v>231</v>
      </c>
      <c r="F36" s="51" t="s">
        <v>54</v>
      </c>
      <c r="G36" s="85">
        <v>12.4</v>
      </c>
      <c r="H36" s="41"/>
    </row>
    <row r="37" spans="1:8" ht="30">
      <c r="A37" s="50" t="s">
        <v>71</v>
      </c>
      <c r="B37" s="51" t="s">
        <v>8</v>
      </c>
      <c r="C37" s="51" t="s">
        <v>44</v>
      </c>
      <c r="D37" s="51" t="s">
        <v>229</v>
      </c>
      <c r="E37" s="51" t="s">
        <v>231</v>
      </c>
      <c r="F37" s="51" t="s">
        <v>55</v>
      </c>
      <c r="G37" s="85">
        <v>12.4</v>
      </c>
      <c r="H37" s="41"/>
    </row>
    <row r="38" spans="1:8">
      <c r="A38" s="50"/>
      <c r="B38" s="51"/>
      <c r="C38" s="51"/>
      <c r="D38" s="51"/>
      <c r="E38" s="51"/>
      <c r="F38" s="51"/>
      <c r="G38" s="85"/>
      <c r="H38" s="41"/>
    </row>
    <row r="39" spans="1:8" s="44" customFormat="1">
      <c r="A39" s="49" t="s">
        <v>74</v>
      </c>
      <c r="B39" s="48" t="s">
        <v>8</v>
      </c>
      <c r="C39" s="48" t="s">
        <v>44</v>
      </c>
      <c r="D39" s="48" t="s">
        <v>58</v>
      </c>
      <c r="E39" s="48"/>
      <c r="F39" s="48"/>
      <c r="G39" s="84">
        <v>3.5</v>
      </c>
      <c r="H39" s="43"/>
    </row>
    <row r="40" spans="1:8" s="59" customFormat="1" ht="30">
      <c r="A40" s="56" t="s">
        <v>64</v>
      </c>
      <c r="B40" s="57" t="s">
        <v>8</v>
      </c>
      <c r="C40" s="57" t="s">
        <v>44</v>
      </c>
      <c r="D40" s="57" t="s">
        <v>58</v>
      </c>
      <c r="E40" s="57" t="s">
        <v>46</v>
      </c>
      <c r="F40" s="57"/>
      <c r="G40" s="88">
        <v>3.5</v>
      </c>
      <c r="H40" s="58"/>
    </row>
    <row r="41" spans="1:8" ht="45">
      <c r="A41" s="50" t="s">
        <v>65</v>
      </c>
      <c r="B41" s="51" t="s">
        <v>8</v>
      </c>
      <c r="C41" s="51" t="s">
        <v>44</v>
      </c>
      <c r="D41" s="51" t="s">
        <v>58</v>
      </c>
      <c r="E41" s="51" t="s">
        <v>50</v>
      </c>
      <c r="F41" s="51"/>
      <c r="G41" s="85">
        <v>3.5</v>
      </c>
      <c r="H41" s="41"/>
    </row>
    <row r="42" spans="1:8">
      <c r="A42" s="50" t="s">
        <v>66</v>
      </c>
      <c r="B42" s="51" t="s">
        <v>8</v>
      </c>
      <c r="C42" s="51" t="s">
        <v>44</v>
      </c>
      <c r="D42" s="51" t="s">
        <v>58</v>
      </c>
      <c r="E42" s="51" t="s">
        <v>51</v>
      </c>
      <c r="F42" s="51"/>
      <c r="G42" s="85">
        <v>3.5</v>
      </c>
      <c r="H42" s="41"/>
    </row>
    <row r="43" spans="1:8" ht="30">
      <c r="A43" s="50" t="s">
        <v>75</v>
      </c>
      <c r="B43" s="51" t="s">
        <v>8</v>
      </c>
      <c r="C43" s="51" t="s">
        <v>44</v>
      </c>
      <c r="D43" s="51" t="s">
        <v>58</v>
      </c>
      <c r="E43" s="51" t="s">
        <v>59</v>
      </c>
      <c r="F43" s="51"/>
      <c r="G43" s="85">
        <v>3.5</v>
      </c>
      <c r="H43" s="41"/>
    </row>
    <row r="44" spans="1:8">
      <c r="A44" s="50" t="s">
        <v>72</v>
      </c>
      <c r="B44" s="51" t="s">
        <v>8</v>
      </c>
      <c r="C44" s="51" t="s">
        <v>44</v>
      </c>
      <c r="D44" s="51" t="s">
        <v>58</v>
      </c>
      <c r="E44" s="51" t="s">
        <v>59</v>
      </c>
      <c r="F44" s="51" t="s">
        <v>56</v>
      </c>
      <c r="G44" s="85">
        <v>3.5</v>
      </c>
      <c r="H44" s="41"/>
    </row>
    <row r="45" spans="1:8">
      <c r="A45" s="50" t="s">
        <v>73</v>
      </c>
      <c r="B45" s="51" t="s">
        <v>8</v>
      </c>
      <c r="C45" s="51" t="s">
        <v>44</v>
      </c>
      <c r="D45" s="51" t="s">
        <v>58</v>
      </c>
      <c r="E45" s="51" t="s">
        <v>59</v>
      </c>
      <c r="F45" s="51" t="s">
        <v>57</v>
      </c>
      <c r="G45" s="85">
        <v>3.5</v>
      </c>
      <c r="H45" s="41"/>
    </row>
    <row r="46" spans="1:8">
      <c r="A46" s="50"/>
      <c r="B46" s="51"/>
      <c r="C46" s="51"/>
      <c r="D46" s="51"/>
      <c r="E46" s="51"/>
      <c r="F46" s="51"/>
      <c r="G46" s="85"/>
      <c r="H46" s="41"/>
    </row>
    <row r="47" spans="1:8" s="55" customFormat="1">
      <c r="A47" s="49" t="s">
        <v>79</v>
      </c>
      <c r="B47" s="48" t="s">
        <v>8</v>
      </c>
      <c r="C47" s="48" t="s">
        <v>76</v>
      </c>
      <c r="D47" s="48"/>
      <c r="E47" s="48"/>
      <c r="F47" s="48"/>
      <c r="G47" s="84">
        <v>138.9</v>
      </c>
      <c r="H47" s="54"/>
    </row>
    <row r="48" spans="1:8" s="55" customFormat="1">
      <c r="A48" s="49" t="s">
        <v>80</v>
      </c>
      <c r="B48" s="48" t="s">
        <v>8</v>
      </c>
      <c r="C48" s="48" t="s">
        <v>76</v>
      </c>
      <c r="D48" s="48" t="s">
        <v>77</v>
      </c>
      <c r="E48" s="48"/>
      <c r="F48" s="48"/>
      <c r="G48" s="84">
        <v>138.9</v>
      </c>
      <c r="H48" s="54"/>
    </row>
    <row r="49" spans="1:8" s="59" customFormat="1" ht="41.25" customHeight="1">
      <c r="A49" s="56" t="s">
        <v>81</v>
      </c>
      <c r="B49" s="57" t="s">
        <v>8</v>
      </c>
      <c r="C49" s="57" t="s">
        <v>76</v>
      </c>
      <c r="D49" s="57" t="s">
        <v>77</v>
      </c>
      <c r="E49" s="57" t="s">
        <v>78</v>
      </c>
      <c r="F49" s="57"/>
      <c r="G49" s="88">
        <v>138.9</v>
      </c>
      <c r="H49" s="58"/>
    </row>
    <row r="50" spans="1:8" ht="60.75" customHeight="1">
      <c r="A50" s="50" t="s">
        <v>85</v>
      </c>
      <c r="B50" s="51" t="s">
        <v>8</v>
      </c>
      <c r="C50" s="51" t="s">
        <v>76</v>
      </c>
      <c r="D50" s="51" t="s">
        <v>77</v>
      </c>
      <c r="E50" s="51" t="s">
        <v>82</v>
      </c>
      <c r="F50" s="51"/>
      <c r="G50" s="85">
        <v>138.9</v>
      </c>
      <c r="H50" s="41"/>
    </row>
    <row r="51" spans="1:8" ht="72" customHeight="1">
      <c r="A51" s="50" t="s">
        <v>86</v>
      </c>
      <c r="B51" s="51" t="s">
        <v>8</v>
      </c>
      <c r="C51" s="51" t="s">
        <v>76</v>
      </c>
      <c r="D51" s="51" t="s">
        <v>77</v>
      </c>
      <c r="E51" s="51" t="s">
        <v>83</v>
      </c>
      <c r="F51" s="51"/>
      <c r="G51" s="85">
        <v>138.9</v>
      </c>
      <c r="H51" s="41"/>
    </row>
    <row r="52" spans="1:8" ht="58.5" customHeight="1">
      <c r="A52" s="50" t="s">
        <v>87</v>
      </c>
      <c r="B52" s="51" t="s">
        <v>8</v>
      </c>
      <c r="C52" s="51" t="s">
        <v>76</v>
      </c>
      <c r="D52" s="51" t="s">
        <v>77</v>
      </c>
      <c r="E52" s="51" t="s">
        <v>84</v>
      </c>
      <c r="F52" s="51"/>
      <c r="G52" s="85">
        <v>138.9</v>
      </c>
      <c r="H52" s="41"/>
    </row>
    <row r="53" spans="1:8" ht="75">
      <c r="A53" s="50" t="s">
        <v>68</v>
      </c>
      <c r="B53" s="51" t="s">
        <v>8</v>
      </c>
      <c r="C53" s="51" t="s">
        <v>76</v>
      </c>
      <c r="D53" s="51" t="s">
        <v>77</v>
      </c>
      <c r="E53" s="51" t="s">
        <v>84</v>
      </c>
      <c r="F53" s="51" t="s">
        <v>6</v>
      </c>
      <c r="G53" s="85">
        <v>132.1</v>
      </c>
      <c r="H53" s="41"/>
    </row>
    <row r="54" spans="1:8" ht="30">
      <c r="A54" s="50" t="s">
        <v>69</v>
      </c>
      <c r="B54" s="51" t="s">
        <v>8</v>
      </c>
      <c r="C54" s="51" t="s">
        <v>76</v>
      </c>
      <c r="D54" s="51" t="s">
        <v>77</v>
      </c>
      <c r="E54" s="51" t="s">
        <v>84</v>
      </c>
      <c r="F54" s="51" t="s">
        <v>53</v>
      </c>
      <c r="G54" s="85">
        <v>132.1</v>
      </c>
      <c r="H54" s="41"/>
    </row>
    <row r="55" spans="1:8" ht="30">
      <c r="A55" s="50" t="s">
        <v>70</v>
      </c>
      <c r="B55" s="51" t="s">
        <v>8</v>
      </c>
      <c r="C55" s="51" t="s">
        <v>76</v>
      </c>
      <c r="D55" s="51" t="s">
        <v>77</v>
      </c>
      <c r="E55" s="51" t="s">
        <v>84</v>
      </c>
      <c r="F55" s="51" t="s">
        <v>54</v>
      </c>
      <c r="G55" s="85">
        <f>G50-G53</f>
        <v>6.8000000000000114</v>
      </c>
      <c r="H55" s="41"/>
    </row>
    <row r="56" spans="1:8" ht="30">
      <c r="A56" s="50" t="s">
        <v>71</v>
      </c>
      <c r="B56" s="51" t="s">
        <v>8</v>
      </c>
      <c r="C56" s="51" t="s">
        <v>76</v>
      </c>
      <c r="D56" s="51" t="s">
        <v>77</v>
      </c>
      <c r="E56" s="51" t="s">
        <v>84</v>
      </c>
      <c r="F56" s="51" t="s">
        <v>55</v>
      </c>
      <c r="G56" s="85">
        <v>6.8</v>
      </c>
      <c r="H56" s="41"/>
    </row>
    <row r="57" spans="1:8">
      <c r="A57" s="50"/>
      <c r="B57" s="51"/>
      <c r="C57" s="51"/>
      <c r="D57" s="51"/>
      <c r="E57" s="51"/>
      <c r="F57" s="51"/>
      <c r="G57" s="85"/>
      <c r="H57" s="41"/>
    </row>
    <row r="58" spans="1:8" s="55" customFormat="1" ht="31.5" customHeight="1">
      <c r="A58" s="49" t="s">
        <v>93</v>
      </c>
      <c r="B58" s="48" t="s">
        <v>8</v>
      </c>
      <c r="C58" s="48" t="s">
        <v>77</v>
      </c>
      <c r="D58" s="48"/>
      <c r="E58" s="48"/>
      <c r="F58" s="48"/>
      <c r="G58" s="84">
        <f>G59</f>
        <v>253.1</v>
      </c>
      <c r="H58" s="54"/>
    </row>
    <row r="59" spans="1:8" s="55" customFormat="1" ht="18" customHeight="1">
      <c r="A59" s="49" t="s">
        <v>94</v>
      </c>
      <c r="B59" s="48" t="s">
        <v>8</v>
      </c>
      <c r="C59" s="48" t="s">
        <v>77</v>
      </c>
      <c r="D59" s="48" t="s">
        <v>88</v>
      </c>
      <c r="E59" s="48"/>
      <c r="F59" s="48"/>
      <c r="G59" s="84">
        <v>253.1</v>
      </c>
      <c r="H59" s="54"/>
    </row>
    <row r="60" spans="1:8" s="59" customFormat="1" ht="41.25" customHeight="1">
      <c r="A60" s="56" t="s">
        <v>95</v>
      </c>
      <c r="B60" s="57" t="s">
        <v>8</v>
      </c>
      <c r="C60" s="57" t="s">
        <v>77</v>
      </c>
      <c r="D60" s="57" t="s">
        <v>88</v>
      </c>
      <c r="E60" s="57" t="s">
        <v>89</v>
      </c>
      <c r="F60" s="57"/>
      <c r="G60" s="88">
        <v>253.1</v>
      </c>
      <c r="H60" s="58"/>
    </row>
    <row r="61" spans="1:8" ht="87" customHeight="1">
      <c r="A61" s="50" t="s">
        <v>96</v>
      </c>
      <c r="B61" s="51" t="s">
        <v>8</v>
      </c>
      <c r="C61" s="51" t="s">
        <v>77</v>
      </c>
      <c r="D61" s="51" t="s">
        <v>88</v>
      </c>
      <c r="E61" s="51" t="s">
        <v>90</v>
      </c>
      <c r="F61" s="51"/>
      <c r="G61" s="85">
        <v>253.1</v>
      </c>
      <c r="H61" s="41"/>
    </row>
    <row r="62" spans="1:8" ht="55.5" customHeight="1">
      <c r="A62" s="50" t="s">
        <v>97</v>
      </c>
      <c r="B62" s="51" t="s">
        <v>8</v>
      </c>
      <c r="C62" s="51" t="s">
        <v>77</v>
      </c>
      <c r="D62" s="51" t="s">
        <v>88</v>
      </c>
      <c r="E62" s="51" t="s">
        <v>91</v>
      </c>
      <c r="F62" s="51"/>
      <c r="G62" s="85">
        <v>253</v>
      </c>
      <c r="H62" s="41"/>
    </row>
    <row r="63" spans="1:8" ht="58.5" customHeight="1">
      <c r="A63" s="50" t="s">
        <v>98</v>
      </c>
      <c r="B63" s="51" t="s">
        <v>8</v>
      </c>
      <c r="C63" s="51" t="s">
        <v>77</v>
      </c>
      <c r="D63" s="51" t="s">
        <v>88</v>
      </c>
      <c r="E63" s="51" t="s">
        <v>92</v>
      </c>
      <c r="F63" s="51"/>
      <c r="G63" s="85">
        <v>253.1</v>
      </c>
      <c r="H63" s="41"/>
    </row>
    <row r="64" spans="1:8" ht="24.75" customHeight="1">
      <c r="A64" s="90" t="s">
        <v>68</v>
      </c>
      <c r="B64" s="51" t="s">
        <v>8</v>
      </c>
      <c r="C64" s="51" t="s">
        <v>77</v>
      </c>
      <c r="D64" s="51" t="s">
        <v>88</v>
      </c>
      <c r="E64" s="51" t="s">
        <v>92</v>
      </c>
      <c r="F64" s="51" t="s">
        <v>6</v>
      </c>
      <c r="G64" s="85">
        <v>248.5</v>
      </c>
      <c r="H64" s="41"/>
    </row>
    <row r="65" spans="1:8" ht="30" customHeight="1">
      <c r="A65" s="90" t="s">
        <v>232</v>
      </c>
      <c r="B65" s="51" t="s">
        <v>8</v>
      </c>
      <c r="C65" s="51" t="s">
        <v>77</v>
      </c>
      <c r="D65" s="51" t="s">
        <v>88</v>
      </c>
      <c r="E65" s="51" t="s">
        <v>92</v>
      </c>
      <c r="F65" s="51" t="s">
        <v>233</v>
      </c>
      <c r="G65" s="85">
        <v>248.5</v>
      </c>
      <c r="H65" s="41"/>
    </row>
    <row r="66" spans="1:8">
      <c r="A66" s="50" t="s">
        <v>72</v>
      </c>
      <c r="B66" s="51" t="s">
        <v>8</v>
      </c>
      <c r="C66" s="51" t="s">
        <v>77</v>
      </c>
      <c r="D66" s="51" t="s">
        <v>88</v>
      </c>
      <c r="E66" s="51" t="s">
        <v>92</v>
      </c>
      <c r="F66" s="51" t="s">
        <v>56</v>
      </c>
      <c r="G66" s="85">
        <f>G61-G64</f>
        <v>4.5999999999999943</v>
      </c>
      <c r="H66" s="41"/>
    </row>
    <row r="67" spans="1:8">
      <c r="A67" s="50" t="s">
        <v>73</v>
      </c>
      <c r="B67" s="51" t="s">
        <v>8</v>
      </c>
      <c r="C67" s="51" t="s">
        <v>77</v>
      </c>
      <c r="D67" s="51" t="s">
        <v>88</v>
      </c>
      <c r="E67" s="51" t="s">
        <v>92</v>
      </c>
      <c r="F67" s="51" t="s">
        <v>57</v>
      </c>
      <c r="G67" s="85">
        <v>4.5999999999999996</v>
      </c>
      <c r="H67" s="41"/>
    </row>
    <row r="68" spans="1:8">
      <c r="A68" s="50"/>
      <c r="B68" s="51"/>
      <c r="C68" s="51"/>
      <c r="D68" s="51"/>
      <c r="E68" s="51"/>
      <c r="F68" s="51"/>
      <c r="G68" s="85"/>
      <c r="H68" s="41"/>
    </row>
    <row r="69" spans="1:8" s="55" customFormat="1" ht="19.5" customHeight="1">
      <c r="A69" s="49" t="s">
        <v>117</v>
      </c>
      <c r="B69" s="48" t="s">
        <v>8</v>
      </c>
      <c r="C69" s="48" t="s">
        <v>45</v>
      </c>
      <c r="D69" s="48"/>
      <c r="E69" s="48"/>
      <c r="F69" s="48"/>
      <c r="G69" s="84">
        <f>G70+G78+G86</f>
        <v>1036.5999999999999</v>
      </c>
      <c r="H69" s="54"/>
    </row>
    <row r="70" spans="1:8" s="55" customFormat="1" ht="18" customHeight="1">
      <c r="A70" s="49" t="s">
        <v>118</v>
      </c>
      <c r="B70" s="48" t="s">
        <v>8</v>
      </c>
      <c r="C70" s="48" t="s">
        <v>45</v>
      </c>
      <c r="D70" s="48" t="s">
        <v>105</v>
      </c>
      <c r="E70" s="48"/>
      <c r="F70" s="48"/>
      <c r="G70" s="84">
        <v>2.7</v>
      </c>
      <c r="H70" s="54"/>
    </row>
    <row r="71" spans="1:8" s="59" customFormat="1" ht="56.25" customHeight="1">
      <c r="A71" s="56" t="s">
        <v>119</v>
      </c>
      <c r="B71" s="57" t="s">
        <v>8</v>
      </c>
      <c r="C71" s="57" t="s">
        <v>45</v>
      </c>
      <c r="D71" s="57" t="s">
        <v>105</v>
      </c>
      <c r="E71" s="57" t="s">
        <v>106</v>
      </c>
      <c r="F71" s="57"/>
      <c r="G71" s="88">
        <v>2.7</v>
      </c>
      <c r="H71" s="58"/>
    </row>
    <row r="72" spans="1:8" ht="58.5" customHeight="1">
      <c r="A72" s="50" t="s">
        <v>120</v>
      </c>
      <c r="B72" s="51" t="s">
        <v>8</v>
      </c>
      <c r="C72" s="51" t="s">
        <v>45</v>
      </c>
      <c r="D72" s="51" t="s">
        <v>105</v>
      </c>
      <c r="E72" s="51" t="s">
        <v>102</v>
      </c>
      <c r="F72" s="51"/>
      <c r="G72" s="85">
        <v>2.7</v>
      </c>
      <c r="H72" s="41"/>
    </row>
    <row r="73" spans="1:8" ht="41.25" customHeight="1">
      <c r="A73" s="50" t="s">
        <v>121</v>
      </c>
      <c r="B73" s="51" t="s">
        <v>8</v>
      </c>
      <c r="C73" s="51" t="s">
        <v>45</v>
      </c>
      <c r="D73" s="51" t="s">
        <v>105</v>
      </c>
      <c r="E73" s="51" t="s">
        <v>103</v>
      </c>
      <c r="F73" s="51"/>
      <c r="G73" s="85">
        <v>2.7</v>
      </c>
      <c r="H73" s="41"/>
    </row>
    <row r="74" spans="1:8" ht="75" customHeight="1">
      <c r="A74" s="50" t="s">
        <v>122</v>
      </c>
      <c r="B74" s="51" t="s">
        <v>8</v>
      </c>
      <c r="C74" s="51" t="s">
        <v>45</v>
      </c>
      <c r="D74" s="51" t="s">
        <v>105</v>
      </c>
      <c r="E74" s="51" t="s">
        <v>104</v>
      </c>
      <c r="F74" s="51"/>
      <c r="G74" s="85">
        <v>2.7</v>
      </c>
      <c r="H74" s="41"/>
    </row>
    <row r="75" spans="1:8" ht="30">
      <c r="A75" s="50" t="s">
        <v>70</v>
      </c>
      <c r="B75" s="51" t="s">
        <v>8</v>
      </c>
      <c r="C75" s="51" t="s">
        <v>45</v>
      </c>
      <c r="D75" s="51" t="s">
        <v>105</v>
      </c>
      <c r="E75" s="51" t="s">
        <v>104</v>
      </c>
      <c r="F75" s="51" t="s">
        <v>54</v>
      </c>
      <c r="G75" s="85">
        <v>2.7</v>
      </c>
      <c r="H75" s="41"/>
    </row>
    <row r="76" spans="1:8" ht="30">
      <c r="A76" s="50" t="s">
        <v>71</v>
      </c>
      <c r="B76" s="51" t="s">
        <v>8</v>
      </c>
      <c r="C76" s="51" t="s">
        <v>45</v>
      </c>
      <c r="D76" s="51" t="s">
        <v>105</v>
      </c>
      <c r="E76" s="51" t="s">
        <v>104</v>
      </c>
      <c r="F76" s="51" t="s">
        <v>55</v>
      </c>
      <c r="G76" s="85">
        <v>2.7</v>
      </c>
      <c r="H76" s="41"/>
    </row>
    <row r="77" spans="1:8">
      <c r="A77" s="50"/>
      <c r="B77" s="51"/>
      <c r="C77" s="51"/>
      <c r="D77" s="51"/>
      <c r="E77" s="51"/>
      <c r="F77" s="51"/>
      <c r="G77" s="85"/>
      <c r="H77" s="41"/>
    </row>
    <row r="78" spans="1:8" s="55" customFormat="1" ht="18" customHeight="1">
      <c r="A78" s="49" t="s">
        <v>112</v>
      </c>
      <c r="B78" s="48" t="s">
        <v>8</v>
      </c>
      <c r="C78" s="48" t="s">
        <v>45</v>
      </c>
      <c r="D78" s="48" t="s">
        <v>107</v>
      </c>
      <c r="E78" s="48"/>
      <c r="F78" s="48"/>
      <c r="G78" s="84">
        <f>G79</f>
        <v>950.3</v>
      </c>
      <c r="H78" s="54"/>
    </row>
    <row r="79" spans="1:8" s="59" customFormat="1" ht="29.25" customHeight="1">
      <c r="A79" s="56" t="s">
        <v>113</v>
      </c>
      <c r="B79" s="57" t="s">
        <v>8</v>
      </c>
      <c r="C79" s="57" t="s">
        <v>45</v>
      </c>
      <c r="D79" s="57" t="s">
        <v>107</v>
      </c>
      <c r="E79" s="57" t="s">
        <v>108</v>
      </c>
      <c r="F79" s="57"/>
      <c r="G79" s="88">
        <v>950.3</v>
      </c>
      <c r="H79" s="58"/>
    </row>
    <row r="80" spans="1:8" ht="29.25" customHeight="1">
      <c r="A80" s="50" t="s">
        <v>114</v>
      </c>
      <c r="B80" s="51" t="s">
        <v>8</v>
      </c>
      <c r="C80" s="51" t="s">
        <v>45</v>
      </c>
      <c r="D80" s="51" t="s">
        <v>107</v>
      </c>
      <c r="E80" s="51" t="s">
        <v>109</v>
      </c>
      <c r="F80" s="51"/>
      <c r="G80" s="85">
        <v>950.3</v>
      </c>
      <c r="H80" s="41"/>
    </row>
    <row r="81" spans="1:8" ht="41.25" customHeight="1">
      <c r="A81" s="50" t="s">
        <v>115</v>
      </c>
      <c r="B81" s="51" t="s">
        <v>8</v>
      </c>
      <c r="C81" s="51" t="s">
        <v>45</v>
      </c>
      <c r="D81" s="51" t="s">
        <v>107</v>
      </c>
      <c r="E81" s="51" t="s">
        <v>110</v>
      </c>
      <c r="F81" s="51"/>
      <c r="G81" s="85">
        <v>950.3</v>
      </c>
      <c r="H81" s="41"/>
    </row>
    <row r="82" spans="1:8" ht="58.5" customHeight="1">
      <c r="A82" s="50" t="s">
        <v>116</v>
      </c>
      <c r="B82" s="51" t="s">
        <v>8</v>
      </c>
      <c r="C82" s="51" t="s">
        <v>45</v>
      </c>
      <c r="D82" s="51" t="s">
        <v>107</v>
      </c>
      <c r="E82" s="51" t="s">
        <v>111</v>
      </c>
      <c r="F82" s="51"/>
      <c r="G82" s="85">
        <v>950.3</v>
      </c>
      <c r="H82" s="41"/>
    </row>
    <row r="83" spans="1:8" ht="30">
      <c r="A83" s="50" t="s">
        <v>70</v>
      </c>
      <c r="B83" s="51" t="s">
        <v>8</v>
      </c>
      <c r="C83" s="51" t="s">
        <v>45</v>
      </c>
      <c r="D83" s="51" t="s">
        <v>107</v>
      </c>
      <c r="E83" s="51" t="s">
        <v>111</v>
      </c>
      <c r="F83" s="51" t="s">
        <v>54</v>
      </c>
      <c r="G83" s="85">
        <v>950.3</v>
      </c>
      <c r="H83" s="41"/>
    </row>
    <row r="84" spans="1:8" ht="30">
      <c r="A84" s="50" t="s">
        <v>71</v>
      </c>
      <c r="B84" s="51" t="s">
        <v>8</v>
      </c>
      <c r="C84" s="51" t="s">
        <v>45</v>
      </c>
      <c r="D84" s="51" t="s">
        <v>107</v>
      </c>
      <c r="E84" s="51" t="s">
        <v>111</v>
      </c>
      <c r="F84" s="51" t="s">
        <v>55</v>
      </c>
      <c r="G84" s="85">
        <v>950.3</v>
      </c>
      <c r="H84" s="41"/>
    </row>
    <row r="85" spans="1:8">
      <c r="A85" s="50"/>
      <c r="B85" s="51"/>
      <c r="C85" s="51"/>
      <c r="D85" s="51"/>
      <c r="E85" s="51"/>
      <c r="F85" s="51"/>
      <c r="G85" s="85"/>
      <c r="H85" s="41"/>
    </row>
    <row r="86" spans="1:8" s="55" customFormat="1" ht="28.5" customHeight="1">
      <c r="A86" s="49" t="s">
        <v>127</v>
      </c>
      <c r="B86" s="48" t="s">
        <v>8</v>
      </c>
      <c r="C86" s="48" t="s">
        <v>45</v>
      </c>
      <c r="D86" s="48" t="s">
        <v>123</v>
      </c>
      <c r="E86" s="48"/>
      <c r="F86" s="48"/>
      <c r="G86" s="84">
        <v>83.6</v>
      </c>
      <c r="H86" s="54"/>
    </row>
    <row r="87" spans="1:8" s="59" customFormat="1" ht="44.25" customHeight="1">
      <c r="A87" s="56" t="s">
        <v>81</v>
      </c>
      <c r="B87" s="57" t="s">
        <v>8</v>
      </c>
      <c r="C87" s="57" t="s">
        <v>45</v>
      </c>
      <c r="D87" s="57" t="s">
        <v>123</v>
      </c>
      <c r="E87" s="57" t="s">
        <v>78</v>
      </c>
      <c r="F87" s="57"/>
      <c r="G87" s="88">
        <v>83.6</v>
      </c>
      <c r="H87" s="58"/>
    </row>
    <row r="88" spans="1:8" ht="42" customHeight="1">
      <c r="A88" s="50" t="s">
        <v>128</v>
      </c>
      <c r="B88" s="51" t="s">
        <v>8</v>
      </c>
      <c r="C88" s="51" t="s">
        <v>45</v>
      </c>
      <c r="D88" s="51" t="s">
        <v>123</v>
      </c>
      <c r="E88" s="51" t="s">
        <v>124</v>
      </c>
      <c r="F88" s="51"/>
      <c r="G88" s="85">
        <v>83.6</v>
      </c>
      <c r="H88" s="41"/>
    </row>
    <row r="89" spans="1:8" ht="15" customHeight="1">
      <c r="A89" s="50" t="s">
        <v>129</v>
      </c>
      <c r="B89" s="51" t="s">
        <v>8</v>
      </c>
      <c r="C89" s="51" t="s">
        <v>45</v>
      </c>
      <c r="D89" s="51" t="s">
        <v>123</v>
      </c>
      <c r="E89" s="51" t="s">
        <v>125</v>
      </c>
      <c r="F89" s="51"/>
      <c r="G89" s="85">
        <v>83.6</v>
      </c>
      <c r="H89" s="41"/>
    </row>
    <row r="90" spans="1:8" ht="71.25" customHeight="1">
      <c r="A90" s="50" t="s">
        <v>130</v>
      </c>
      <c r="B90" s="51" t="s">
        <v>8</v>
      </c>
      <c r="C90" s="51" t="s">
        <v>45</v>
      </c>
      <c r="D90" s="51" t="s">
        <v>123</v>
      </c>
      <c r="E90" s="51" t="s">
        <v>126</v>
      </c>
      <c r="F90" s="51"/>
      <c r="G90" s="85">
        <v>83.6</v>
      </c>
      <c r="H90" s="41"/>
    </row>
    <row r="91" spans="1:8" ht="30">
      <c r="A91" s="50" t="s">
        <v>70</v>
      </c>
      <c r="B91" s="51" t="s">
        <v>8</v>
      </c>
      <c r="C91" s="51" t="s">
        <v>45</v>
      </c>
      <c r="D91" s="51" t="s">
        <v>123</v>
      </c>
      <c r="E91" s="51" t="s">
        <v>126</v>
      </c>
      <c r="F91" s="51" t="s">
        <v>54</v>
      </c>
      <c r="G91" s="85">
        <v>83.6</v>
      </c>
      <c r="H91" s="41"/>
    </row>
    <row r="92" spans="1:8" ht="30">
      <c r="A92" s="50" t="s">
        <v>71</v>
      </c>
      <c r="B92" s="51" t="s">
        <v>8</v>
      </c>
      <c r="C92" s="51" t="s">
        <v>45</v>
      </c>
      <c r="D92" s="51" t="s">
        <v>123</v>
      </c>
      <c r="E92" s="51" t="s">
        <v>126</v>
      </c>
      <c r="F92" s="51" t="s">
        <v>55</v>
      </c>
      <c r="G92" s="85">
        <v>83.6</v>
      </c>
      <c r="H92" s="41"/>
    </row>
    <row r="93" spans="1:8">
      <c r="A93" s="50"/>
      <c r="B93" s="51"/>
      <c r="C93" s="51"/>
      <c r="D93" s="51"/>
      <c r="E93" s="51"/>
      <c r="F93" s="51"/>
      <c r="G93" s="85"/>
      <c r="H93" s="41"/>
    </row>
    <row r="94" spans="1:8" s="55" customFormat="1">
      <c r="A94" s="49" t="s">
        <v>131</v>
      </c>
      <c r="B94" s="48" t="s">
        <v>8</v>
      </c>
      <c r="C94" s="48" t="s">
        <v>105</v>
      </c>
      <c r="D94" s="48"/>
      <c r="E94" s="48"/>
      <c r="F94" s="48"/>
      <c r="G94" s="84">
        <f>G95+G109</f>
        <v>1395.8000000000002</v>
      </c>
      <c r="H94" s="54"/>
    </row>
    <row r="95" spans="1:8" s="44" customFormat="1">
      <c r="A95" s="49" t="s">
        <v>132</v>
      </c>
      <c r="B95" s="48" t="s">
        <v>8</v>
      </c>
      <c r="C95" s="48" t="s">
        <v>105</v>
      </c>
      <c r="D95" s="48" t="s">
        <v>44</v>
      </c>
      <c r="E95" s="48"/>
      <c r="F95" s="48"/>
      <c r="G95" s="84">
        <f>G96+G102</f>
        <v>59.5</v>
      </c>
      <c r="H95" s="43"/>
    </row>
    <row r="96" spans="1:8" s="44" customFormat="1" ht="15" customHeight="1">
      <c r="A96" s="56" t="s">
        <v>138</v>
      </c>
      <c r="B96" s="57" t="s">
        <v>8</v>
      </c>
      <c r="C96" s="57" t="s">
        <v>105</v>
      </c>
      <c r="D96" s="57" t="s">
        <v>44</v>
      </c>
      <c r="E96" s="57" t="s">
        <v>133</v>
      </c>
      <c r="F96" s="57"/>
      <c r="G96" s="88">
        <v>34.4</v>
      </c>
      <c r="H96" s="43"/>
    </row>
    <row r="97" spans="1:8" s="44" customFormat="1" ht="15" customHeight="1">
      <c r="A97" s="50" t="s">
        <v>234</v>
      </c>
      <c r="B97" s="51" t="s">
        <v>8</v>
      </c>
      <c r="C97" s="51" t="s">
        <v>105</v>
      </c>
      <c r="D97" s="51" t="s">
        <v>44</v>
      </c>
      <c r="E97" s="51" t="s">
        <v>235</v>
      </c>
      <c r="F97" s="51"/>
      <c r="G97" s="85">
        <v>34.4</v>
      </c>
      <c r="H97" s="43"/>
    </row>
    <row r="98" spans="1:8" s="44" customFormat="1" ht="15" customHeight="1">
      <c r="A98" s="50" t="s">
        <v>236</v>
      </c>
      <c r="B98" s="51" t="s">
        <v>8</v>
      </c>
      <c r="C98" s="51" t="s">
        <v>105</v>
      </c>
      <c r="D98" s="51" t="s">
        <v>44</v>
      </c>
      <c r="E98" s="51" t="s">
        <v>237</v>
      </c>
      <c r="F98" s="51"/>
      <c r="G98" s="85">
        <v>34.4</v>
      </c>
      <c r="H98" s="43"/>
    </row>
    <row r="99" spans="1:8" s="44" customFormat="1" ht="33" customHeight="1">
      <c r="A99" s="98" t="s">
        <v>238</v>
      </c>
      <c r="B99" s="51" t="s">
        <v>8</v>
      </c>
      <c r="C99" s="51" t="s">
        <v>105</v>
      </c>
      <c r="D99" s="51" t="s">
        <v>44</v>
      </c>
      <c r="E99" s="51" t="s">
        <v>239</v>
      </c>
      <c r="F99" s="51"/>
      <c r="G99" s="85">
        <v>34.4</v>
      </c>
      <c r="H99" s="43"/>
    </row>
    <row r="100" spans="1:8" s="44" customFormat="1" ht="30">
      <c r="A100" s="50" t="s">
        <v>240</v>
      </c>
      <c r="B100" s="51" t="s">
        <v>8</v>
      </c>
      <c r="C100" s="51" t="s">
        <v>105</v>
      </c>
      <c r="D100" s="51" t="s">
        <v>44</v>
      </c>
      <c r="E100" s="51" t="s">
        <v>239</v>
      </c>
      <c r="F100" s="51" t="s">
        <v>242</v>
      </c>
      <c r="G100" s="85">
        <v>34.4</v>
      </c>
      <c r="H100" s="43"/>
    </row>
    <row r="101" spans="1:8" s="44" customFormat="1">
      <c r="A101" s="50" t="s">
        <v>241</v>
      </c>
      <c r="B101" s="51" t="s">
        <v>8</v>
      </c>
      <c r="C101" s="51" t="s">
        <v>105</v>
      </c>
      <c r="D101" s="51" t="s">
        <v>44</v>
      </c>
      <c r="E101" s="51" t="s">
        <v>239</v>
      </c>
      <c r="F101" s="51" t="s">
        <v>243</v>
      </c>
      <c r="G101" s="85">
        <v>34.4</v>
      </c>
      <c r="H101" s="43"/>
    </row>
    <row r="102" spans="1:8" s="59" customFormat="1" ht="30">
      <c r="A102" s="56" t="s">
        <v>64</v>
      </c>
      <c r="B102" s="57" t="s">
        <v>8</v>
      </c>
      <c r="C102" s="57" t="s">
        <v>105</v>
      </c>
      <c r="D102" s="57" t="s">
        <v>44</v>
      </c>
      <c r="E102" s="57" t="s">
        <v>46</v>
      </c>
      <c r="F102" s="57"/>
      <c r="G102" s="88">
        <v>25.1</v>
      </c>
      <c r="H102" s="58"/>
    </row>
    <row r="103" spans="1:8" ht="45">
      <c r="A103" s="50" t="s">
        <v>65</v>
      </c>
      <c r="B103" s="51" t="s">
        <v>8</v>
      </c>
      <c r="C103" s="51" t="s">
        <v>105</v>
      </c>
      <c r="D103" s="51" t="s">
        <v>44</v>
      </c>
      <c r="E103" s="51" t="s">
        <v>50</v>
      </c>
      <c r="F103" s="51"/>
      <c r="G103" s="85">
        <v>25.1</v>
      </c>
      <c r="H103" s="41"/>
    </row>
    <row r="104" spans="1:8">
      <c r="A104" s="50" t="s">
        <v>66</v>
      </c>
      <c r="B104" s="51" t="s">
        <v>8</v>
      </c>
      <c r="C104" s="51" t="s">
        <v>105</v>
      </c>
      <c r="D104" s="51" t="s">
        <v>44</v>
      </c>
      <c r="E104" s="51" t="s">
        <v>51</v>
      </c>
      <c r="F104" s="51"/>
      <c r="G104" s="85">
        <v>25.1</v>
      </c>
      <c r="H104" s="41"/>
    </row>
    <row r="105" spans="1:8" ht="30">
      <c r="A105" s="50" t="s">
        <v>75</v>
      </c>
      <c r="B105" s="51" t="s">
        <v>8</v>
      </c>
      <c r="C105" s="51" t="s">
        <v>105</v>
      </c>
      <c r="D105" s="51" t="s">
        <v>44</v>
      </c>
      <c r="E105" s="51" t="s">
        <v>59</v>
      </c>
      <c r="F105" s="51"/>
      <c r="G105" s="85">
        <v>25.1</v>
      </c>
      <c r="H105" s="41"/>
    </row>
    <row r="106" spans="1:8" ht="30">
      <c r="A106" s="50" t="s">
        <v>70</v>
      </c>
      <c r="B106" s="51" t="s">
        <v>8</v>
      </c>
      <c r="C106" s="51" t="s">
        <v>105</v>
      </c>
      <c r="D106" s="51" t="s">
        <v>44</v>
      </c>
      <c r="E106" s="51" t="s">
        <v>59</v>
      </c>
      <c r="F106" s="51" t="s">
        <v>54</v>
      </c>
      <c r="G106" s="85">
        <v>25.1</v>
      </c>
      <c r="H106" s="41"/>
    </row>
    <row r="107" spans="1:8" ht="30">
      <c r="A107" s="50" t="s">
        <v>71</v>
      </c>
      <c r="B107" s="51" t="s">
        <v>8</v>
      </c>
      <c r="C107" s="51" t="s">
        <v>105</v>
      </c>
      <c r="D107" s="51" t="s">
        <v>44</v>
      </c>
      <c r="E107" s="51" t="s">
        <v>59</v>
      </c>
      <c r="F107" s="51" t="s">
        <v>55</v>
      </c>
      <c r="G107" s="85">
        <v>25.1</v>
      </c>
      <c r="H107" s="41"/>
    </row>
    <row r="108" spans="1:8">
      <c r="A108" s="50"/>
      <c r="B108" s="51"/>
      <c r="C108" s="51"/>
      <c r="D108" s="51"/>
      <c r="E108" s="51"/>
      <c r="F108" s="51"/>
      <c r="G108" s="85"/>
      <c r="H108" s="41"/>
    </row>
    <row r="109" spans="1:8" s="44" customFormat="1">
      <c r="A109" s="49" t="s">
        <v>137</v>
      </c>
      <c r="B109" s="48" t="s">
        <v>8</v>
      </c>
      <c r="C109" s="48" t="s">
        <v>105</v>
      </c>
      <c r="D109" s="48" t="s">
        <v>77</v>
      </c>
      <c r="E109" s="48"/>
      <c r="F109" s="48"/>
      <c r="G109" s="84">
        <f>G110+G119</f>
        <v>1336.3000000000002</v>
      </c>
      <c r="H109" s="43"/>
    </row>
    <row r="110" spans="1:8" s="59" customFormat="1" ht="43.5" customHeight="1">
      <c r="A110" s="56" t="s">
        <v>138</v>
      </c>
      <c r="B110" s="57" t="s">
        <v>8</v>
      </c>
      <c r="C110" s="57" t="s">
        <v>105</v>
      </c>
      <c r="D110" s="57" t="s">
        <v>77</v>
      </c>
      <c r="E110" s="57" t="s">
        <v>133</v>
      </c>
      <c r="F110" s="57"/>
      <c r="G110" s="88">
        <v>488.1</v>
      </c>
      <c r="H110" s="58"/>
    </row>
    <row r="111" spans="1:8" ht="58.5" customHeight="1">
      <c r="A111" s="50" t="s">
        <v>139</v>
      </c>
      <c r="B111" s="51" t="s">
        <v>8</v>
      </c>
      <c r="C111" s="51" t="s">
        <v>105</v>
      </c>
      <c r="D111" s="51" t="s">
        <v>77</v>
      </c>
      <c r="E111" s="51" t="s">
        <v>134</v>
      </c>
      <c r="F111" s="51"/>
      <c r="G111" s="85">
        <v>488.1</v>
      </c>
      <c r="H111" s="41"/>
    </row>
    <row r="112" spans="1:8" ht="29.25" customHeight="1">
      <c r="A112" s="50" t="s">
        <v>140</v>
      </c>
      <c r="B112" s="51" t="s">
        <v>8</v>
      </c>
      <c r="C112" s="51" t="s">
        <v>105</v>
      </c>
      <c r="D112" s="51" t="s">
        <v>77</v>
      </c>
      <c r="E112" s="51" t="s">
        <v>135</v>
      </c>
      <c r="F112" s="51"/>
      <c r="G112" s="85">
        <f>G113+G116</f>
        <v>488.1</v>
      </c>
      <c r="H112" s="41"/>
    </row>
    <row r="113" spans="1:8">
      <c r="A113" s="50" t="s">
        <v>141</v>
      </c>
      <c r="B113" s="51" t="s">
        <v>8</v>
      </c>
      <c r="C113" s="51" t="s">
        <v>105</v>
      </c>
      <c r="D113" s="51" t="s">
        <v>77</v>
      </c>
      <c r="E113" s="51" t="s">
        <v>136</v>
      </c>
      <c r="F113" s="51"/>
      <c r="G113" s="85">
        <v>79.3</v>
      </c>
      <c r="H113" s="41"/>
    </row>
    <row r="114" spans="1:8" ht="30">
      <c r="A114" s="50" t="s">
        <v>70</v>
      </c>
      <c r="B114" s="51" t="s">
        <v>8</v>
      </c>
      <c r="C114" s="51" t="s">
        <v>105</v>
      </c>
      <c r="D114" s="51" t="s">
        <v>77</v>
      </c>
      <c r="E114" s="51" t="s">
        <v>136</v>
      </c>
      <c r="F114" s="51" t="s">
        <v>54</v>
      </c>
      <c r="G114" s="85">
        <v>79.3</v>
      </c>
      <c r="H114" s="41"/>
    </row>
    <row r="115" spans="1:8" ht="30">
      <c r="A115" s="50" t="s">
        <v>71</v>
      </c>
      <c r="B115" s="51" t="s">
        <v>8</v>
      </c>
      <c r="C115" s="51" t="s">
        <v>105</v>
      </c>
      <c r="D115" s="51" t="s">
        <v>77</v>
      </c>
      <c r="E115" s="51" t="s">
        <v>136</v>
      </c>
      <c r="F115" s="51" t="s">
        <v>55</v>
      </c>
      <c r="G115" s="85">
        <v>79.3</v>
      </c>
      <c r="H115" s="41"/>
    </row>
    <row r="116" spans="1:8" ht="16.5" customHeight="1">
      <c r="A116" s="50" t="s">
        <v>143</v>
      </c>
      <c r="B116" s="51" t="s">
        <v>8</v>
      </c>
      <c r="C116" s="51" t="s">
        <v>105</v>
      </c>
      <c r="D116" s="51" t="s">
        <v>77</v>
      </c>
      <c r="E116" s="51" t="s">
        <v>142</v>
      </c>
      <c r="F116" s="51"/>
      <c r="G116" s="85">
        <v>408.8</v>
      </c>
      <c r="H116" s="41"/>
    </row>
    <row r="117" spans="1:8" ht="30">
      <c r="A117" s="50" t="s">
        <v>70</v>
      </c>
      <c r="B117" s="51" t="s">
        <v>8</v>
      </c>
      <c r="C117" s="51" t="s">
        <v>105</v>
      </c>
      <c r="D117" s="51" t="s">
        <v>77</v>
      </c>
      <c r="E117" s="51" t="s">
        <v>142</v>
      </c>
      <c r="F117" s="51" t="s">
        <v>54</v>
      </c>
      <c r="G117" s="85">
        <v>408.8</v>
      </c>
      <c r="H117" s="41"/>
    </row>
    <row r="118" spans="1:8" ht="30">
      <c r="A118" s="50" t="s">
        <v>71</v>
      </c>
      <c r="B118" s="51" t="s">
        <v>8</v>
      </c>
      <c r="C118" s="51" t="s">
        <v>105</v>
      </c>
      <c r="D118" s="51" t="s">
        <v>77</v>
      </c>
      <c r="E118" s="51" t="s">
        <v>142</v>
      </c>
      <c r="F118" s="51" t="s">
        <v>55</v>
      </c>
      <c r="G118" s="85">
        <v>408.8</v>
      </c>
      <c r="H118" s="41"/>
    </row>
    <row r="119" spans="1:8" ht="45">
      <c r="A119" s="56" t="s">
        <v>81</v>
      </c>
      <c r="B119" s="57" t="s">
        <v>8</v>
      </c>
      <c r="C119" s="57" t="s">
        <v>105</v>
      </c>
      <c r="D119" s="57" t="s">
        <v>77</v>
      </c>
      <c r="E119" s="57" t="s">
        <v>78</v>
      </c>
      <c r="F119" s="57"/>
      <c r="G119" s="88">
        <v>848.2</v>
      </c>
      <c r="H119" s="41"/>
    </row>
    <row r="120" spans="1:8" ht="48.75" customHeight="1">
      <c r="A120" s="50" t="s">
        <v>244</v>
      </c>
      <c r="B120" s="51" t="s">
        <v>8</v>
      </c>
      <c r="C120" s="51" t="s">
        <v>105</v>
      </c>
      <c r="D120" s="51" t="s">
        <v>77</v>
      </c>
      <c r="E120" s="51" t="s">
        <v>245</v>
      </c>
      <c r="F120" s="51"/>
      <c r="G120" s="85">
        <v>848.2</v>
      </c>
      <c r="H120" s="41"/>
    </row>
    <row r="121" spans="1:8" ht="30">
      <c r="A121" s="50" t="s">
        <v>246</v>
      </c>
      <c r="B121" s="51" t="s">
        <v>8</v>
      </c>
      <c r="C121" s="51" t="s">
        <v>105</v>
      </c>
      <c r="D121" s="51" t="s">
        <v>77</v>
      </c>
      <c r="E121" s="51" t="s">
        <v>247</v>
      </c>
      <c r="F121" s="51"/>
      <c r="G121" s="85">
        <v>848.2</v>
      </c>
      <c r="H121" s="41"/>
    </row>
    <row r="122" spans="1:8" ht="30">
      <c r="A122" s="50" t="s">
        <v>248</v>
      </c>
      <c r="B122" s="51" t="s">
        <v>8</v>
      </c>
      <c r="C122" s="51" t="s">
        <v>105</v>
      </c>
      <c r="D122" s="51" t="s">
        <v>77</v>
      </c>
      <c r="E122" s="51" t="s">
        <v>249</v>
      </c>
      <c r="F122" s="51"/>
      <c r="G122" s="85">
        <v>848.2</v>
      </c>
      <c r="H122" s="41"/>
    </row>
    <row r="123" spans="1:8" ht="30">
      <c r="A123" s="50" t="s">
        <v>70</v>
      </c>
      <c r="B123" s="51" t="s">
        <v>8</v>
      </c>
      <c r="C123" s="51" t="s">
        <v>105</v>
      </c>
      <c r="D123" s="51" t="s">
        <v>77</v>
      </c>
      <c r="E123" s="51" t="s">
        <v>249</v>
      </c>
      <c r="F123" s="51" t="s">
        <v>54</v>
      </c>
      <c r="G123" s="85">
        <v>848.2</v>
      </c>
      <c r="H123" s="41"/>
    </row>
    <row r="124" spans="1:8" ht="30">
      <c r="A124" s="50" t="s">
        <v>71</v>
      </c>
      <c r="B124" s="51" t="s">
        <v>8</v>
      </c>
      <c r="C124" s="51" t="s">
        <v>105</v>
      </c>
      <c r="D124" s="51" t="s">
        <v>77</v>
      </c>
      <c r="E124" s="51" t="s">
        <v>249</v>
      </c>
      <c r="F124" s="51" t="s">
        <v>55</v>
      </c>
      <c r="G124" s="85">
        <v>848.2</v>
      </c>
      <c r="H124" s="41"/>
    </row>
    <row r="125" spans="1:8">
      <c r="A125" s="50"/>
      <c r="B125" s="51"/>
      <c r="C125" s="51"/>
      <c r="D125" s="51"/>
      <c r="E125" s="51"/>
      <c r="F125" s="51"/>
      <c r="G125" s="85"/>
      <c r="H125" s="41"/>
    </row>
    <row r="126" spans="1:8">
      <c r="A126" s="49" t="s">
        <v>201</v>
      </c>
      <c r="B126" s="48" t="s">
        <v>8</v>
      </c>
      <c r="C126" s="48" t="s">
        <v>203</v>
      </c>
      <c r="D126" s="48"/>
      <c r="E126" s="48"/>
      <c r="F126" s="48"/>
      <c r="G126" s="84">
        <v>1.4</v>
      </c>
      <c r="H126" s="41"/>
    </row>
    <row r="127" spans="1:8" ht="29.25">
      <c r="A127" s="49" t="s">
        <v>202</v>
      </c>
      <c r="B127" s="48" t="s">
        <v>8</v>
      </c>
      <c r="C127" s="48" t="s">
        <v>203</v>
      </c>
      <c r="D127" s="48" t="s">
        <v>77</v>
      </c>
      <c r="E127" s="48"/>
      <c r="F127" s="48"/>
      <c r="G127" s="84">
        <v>1.4</v>
      </c>
      <c r="H127" s="41"/>
    </row>
    <row r="128" spans="1:8" ht="15" customHeight="1">
      <c r="A128" s="56" t="s">
        <v>204</v>
      </c>
      <c r="B128" s="57" t="s">
        <v>8</v>
      </c>
      <c r="C128" s="57" t="s">
        <v>203</v>
      </c>
      <c r="D128" s="57" t="s">
        <v>77</v>
      </c>
      <c r="E128" s="57" t="s">
        <v>205</v>
      </c>
      <c r="F128" s="57"/>
      <c r="G128" s="88">
        <v>1.4</v>
      </c>
      <c r="H128" s="41"/>
    </row>
    <row r="129" spans="1:8" ht="60">
      <c r="A129" s="50" t="s">
        <v>207</v>
      </c>
      <c r="B129" s="51" t="s">
        <v>8</v>
      </c>
      <c r="C129" s="51" t="s">
        <v>203</v>
      </c>
      <c r="D129" s="51" t="s">
        <v>77</v>
      </c>
      <c r="E129" s="51" t="s">
        <v>206</v>
      </c>
      <c r="F129" s="51"/>
      <c r="G129" s="85">
        <v>1.4</v>
      </c>
      <c r="H129" s="41"/>
    </row>
    <row r="130" spans="1:8" ht="44.25" customHeight="1">
      <c r="A130" s="50" t="s">
        <v>208</v>
      </c>
      <c r="B130" s="51" t="s">
        <v>8</v>
      </c>
      <c r="C130" s="51" t="s">
        <v>203</v>
      </c>
      <c r="D130" s="51" t="s">
        <v>77</v>
      </c>
      <c r="E130" s="51" t="s">
        <v>209</v>
      </c>
      <c r="F130" s="51"/>
      <c r="G130" s="85">
        <v>1.4</v>
      </c>
      <c r="H130" s="41"/>
    </row>
    <row r="131" spans="1:8" ht="30">
      <c r="A131" s="50" t="s">
        <v>210</v>
      </c>
      <c r="B131" s="51" t="s">
        <v>8</v>
      </c>
      <c r="C131" s="51" t="s">
        <v>203</v>
      </c>
      <c r="D131" s="51" t="s">
        <v>77</v>
      </c>
      <c r="E131" s="52" t="s">
        <v>211</v>
      </c>
      <c r="F131" s="51"/>
      <c r="G131" s="85">
        <v>1.4</v>
      </c>
      <c r="H131" s="41"/>
    </row>
    <row r="132" spans="1:8" ht="30">
      <c r="A132" s="50" t="s">
        <v>70</v>
      </c>
      <c r="B132" s="51" t="s">
        <v>8</v>
      </c>
      <c r="C132" s="51" t="s">
        <v>203</v>
      </c>
      <c r="D132" s="51" t="s">
        <v>77</v>
      </c>
      <c r="E132" s="52" t="s">
        <v>211</v>
      </c>
      <c r="F132" s="51" t="s">
        <v>54</v>
      </c>
      <c r="G132" s="85">
        <v>1.4</v>
      </c>
      <c r="H132" s="41"/>
    </row>
    <row r="133" spans="1:8" ht="30">
      <c r="A133" s="50" t="s">
        <v>71</v>
      </c>
      <c r="B133" s="51" t="s">
        <v>8</v>
      </c>
      <c r="C133" s="51" t="s">
        <v>203</v>
      </c>
      <c r="D133" s="51" t="s">
        <v>77</v>
      </c>
      <c r="E133" s="52" t="s">
        <v>211</v>
      </c>
      <c r="F133" s="51" t="s">
        <v>55</v>
      </c>
      <c r="G133" s="85">
        <v>1.4</v>
      </c>
      <c r="H133" s="41"/>
    </row>
    <row r="134" spans="1:8">
      <c r="A134" s="50"/>
      <c r="B134" s="51"/>
      <c r="C134" s="51"/>
      <c r="D134" s="51"/>
      <c r="E134" s="51"/>
      <c r="F134" s="51"/>
      <c r="G134" s="85"/>
      <c r="H134" s="41"/>
    </row>
    <row r="135" spans="1:8" s="55" customFormat="1">
      <c r="A135" s="49" t="s">
        <v>153</v>
      </c>
      <c r="B135" s="48" t="s">
        <v>8</v>
      </c>
      <c r="C135" s="48" t="s">
        <v>148</v>
      </c>
      <c r="D135" s="48"/>
      <c r="E135" s="51"/>
      <c r="F135" s="48"/>
      <c r="G135" s="84">
        <f>G136</f>
        <v>1000.1</v>
      </c>
      <c r="H135" s="54"/>
    </row>
    <row r="136" spans="1:8" s="44" customFormat="1">
      <c r="A136" s="49" t="s">
        <v>154</v>
      </c>
      <c r="B136" s="48" t="s">
        <v>8</v>
      </c>
      <c r="C136" s="48" t="s">
        <v>148</v>
      </c>
      <c r="D136" s="48" t="s">
        <v>44</v>
      </c>
      <c r="E136" s="48"/>
      <c r="F136" s="48"/>
      <c r="G136" s="84">
        <v>1000.1</v>
      </c>
      <c r="H136" s="43"/>
    </row>
    <row r="137" spans="1:8" s="59" customFormat="1" ht="27.75" customHeight="1">
      <c r="A137" s="56" t="s">
        <v>155</v>
      </c>
      <c r="B137" s="57" t="s">
        <v>8</v>
      </c>
      <c r="C137" s="57" t="s">
        <v>148</v>
      </c>
      <c r="D137" s="57" t="s">
        <v>44</v>
      </c>
      <c r="E137" s="57" t="s">
        <v>149</v>
      </c>
      <c r="F137" s="57"/>
      <c r="G137" s="88">
        <v>1000.1</v>
      </c>
      <c r="H137" s="58"/>
    </row>
    <row r="138" spans="1:8" ht="43.5" customHeight="1">
      <c r="A138" s="50" t="s">
        <v>156</v>
      </c>
      <c r="B138" s="51" t="s">
        <v>8</v>
      </c>
      <c r="C138" s="51" t="s">
        <v>148</v>
      </c>
      <c r="D138" s="51" t="s">
        <v>44</v>
      </c>
      <c r="E138" s="51" t="s">
        <v>150</v>
      </c>
      <c r="F138" s="51"/>
      <c r="G138" s="85">
        <f>G139+G144</f>
        <v>1000.1</v>
      </c>
      <c r="H138" s="41"/>
    </row>
    <row r="139" spans="1:8" ht="15" customHeight="1">
      <c r="A139" s="50" t="s">
        <v>215</v>
      </c>
      <c r="B139" s="51" t="s">
        <v>8</v>
      </c>
      <c r="C139" s="51" t="s">
        <v>148</v>
      </c>
      <c r="D139" s="51" t="s">
        <v>44</v>
      </c>
      <c r="E139" s="51" t="s">
        <v>218</v>
      </c>
      <c r="F139" s="51"/>
      <c r="G139" s="85">
        <v>71.2</v>
      </c>
      <c r="H139" s="41"/>
    </row>
    <row r="140" spans="1:8" ht="17.25" customHeight="1">
      <c r="A140" s="50" t="s">
        <v>216</v>
      </c>
      <c r="B140" s="51" t="s">
        <v>8</v>
      </c>
      <c r="C140" s="51" t="s">
        <v>148</v>
      </c>
      <c r="D140" s="51" t="s">
        <v>44</v>
      </c>
      <c r="E140" s="51" t="s">
        <v>217</v>
      </c>
      <c r="F140" s="51"/>
      <c r="G140" s="85">
        <v>71.2</v>
      </c>
      <c r="H140" s="41"/>
    </row>
    <row r="141" spans="1:8" ht="17.25" customHeight="1">
      <c r="A141" s="50" t="s">
        <v>147</v>
      </c>
      <c r="B141" s="51" t="s">
        <v>8</v>
      </c>
      <c r="C141" s="51" t="s">
        <v>148</v>
      </c>
      <c r="D141" s="51" t="s">
        <v>44</v>
      </c>
      <c r="E141" s="51" t="s">
        <v>217</v>
      </c>
      <c r="F141" s="51" t="s">
        <v>145</v>
      </c>
      <c r="G141" s="85">
        <v>71.2</v>
      </c>
      <c r="H141" s="41"/>
    </row>
    <row r="142" spans="1:8" ht="15.75" customHeight="1">
      <c r="A142" s="50" t="s">
        <v>144</v>
      </c>
      <c r="B142" s="51" t="s">
        <v>8</v>
      </c>
      <c r="C142" s="51" t="s">
        <v>148</v>
      </c>
      <c r="D142" s="51" t="s">
        <v>44</v>
      </c>
      <c r="E142" s="51" t="s">
        <v>217</v>
      </c>
      <c r="F142" s="51" t="s">
        <v>146</v>
      </c>
      <c r="G142" s="85">
        <v>71.2</v>
      </c>
      <c r="H142" s="41"/>
    </row>
    <row r="143" spans="1:8" ht="14.25" hidden="1" customHeight="1">
      <c r="A143" s="50"/>
      <c r="B143" s="51"/>
      <c r="C143" s="51"/>
      <c r="D143" s="51"/>
      <c r="E143" s="51"/>
      <c r="F143" s="51"/>
      <c r="G143" s="85"/>
      <c r="H143" s="41"/>
    </row>
    <row r="144" spans="1:8" ht="27.75" customHeight="1">
      <c r="A144" s="50" t="s">
        <v>157</v>
      </c>
      <c r="B144" s="51" t="s">
        <v>8</v>
      </c>
      <c r="C144" s="51" t="s">
        <v>148</v>
      </c>
      <c r="D144" s="51" t="s">
        <v>44</v>
      </c>
      <c r="E144" s="51" t="s">
        <v>151</v>
      </c>
      <c r="F144" s="51"/>
      <c r="G144" s="85">
        <f>G145+G148</f>
        <v>928.9</v>
      </c>
      <c r="H144" s="41"/>
    </row>
    <row r="145" spans="1:8" ht="27.75" customHeight="1">
      <c r="A145" s="50" t="s">
        <v>158</v>
      </c>
      <c r="B145" s="51" t="s">
        <v>8</v>
      </c>
      <c r="C145" s="51" t="s">
        <v>148</v>
      </c>
      <c r="D145" s="51" t="s">
        <v>44</v>
      </c>
      <c r="E145" s="51" t="s">
        <v>152</v>
      </c>
      <c r="F145" s="51"/>
      <c r="G145" s="85">
        <v>791.3</v>
      </c>
      <c r="H145" s="41"/>
    </row>
    <row r="146" spans="1:8">
      <c r="A146" s="50" t="s">
        <v>147</v>
      </c>
      <c r="B146" s="51" t="s">
        <v>8</v>
      </c>
      <c r="C146" s="51" t="s">
        <v>148</v>
      </c>
      <c r="D146" s="51" t="s">
        <v>44</v>
      </c>
      <c r="E146" s="51" t="s">
        <v>152</v>
      </c>
      <c r="F146" s="51" t="s">
        <v>145</v>
      </c>
      <c r="G146" s="85">
        <v>791.3</v>
      </c>
      <c r="H146" s="41"/>
    </row>
    <row r="147" spans="1:8">
      <c r="A147" s="50" t="s">
        <v>144</v>
      </c>
      <c r="B147" s="51" t="s">
        <v>8</v>
      </c>
      <c r="C147" s="51" t="s">
        <v>148</v>
      </c>
      <c r="D147" s="51" t="s">
        <v>44</v>
      </c>
      <c r="E147" s="51" t="s">
        <v>152</v>
      </c>
      <c r="F147" s="51" t="s">
        <v>146</v>
      </c>
      <c r="G147" s="85">
        <v>791.3</v>
      </c>
      <c r="H147" s="41"/>
    </row>
    <row r="148" spans="1:8" ht="15" customHeight="1">
      <c r="A148" s="50" t="s">
        <v>250</v>
      </c>
      <c r="B148" s="51" t="s">
        <v>8</v>
      </c>
      <c r="C148" s="51" t="s">
        <v>148</v>
      </c>
      <c r="D148" s="51" t="s">
        <v>44</v>
      </c>
      <c r="E148" s="51" t="s">
        <v>251</v>
      </c>
      <c r="F148" s="51"/>
      <c r="G148" s="85">
        <v>137.6</v>
      </c>
      <c r="H148" s="41"/>
    </row>
    <row r="149" spans="1:8">
      <c r="A149" s="50" t="s">
        <v>147</v>
      </c>
      <c r="B149" s="51" t="s">
        <v>8</v>
      </c>
      <c r="C149" s="51" t="s">
        <v>148</v>
      </c>
      <c r="D149" s="51" t="s">
        <v>44</v>
      </c>
      <c r="E149" s="51" t="s">
        <v>251</v>
      </c>
      <c r="F149" s="51" t="s">
        <v>145</v>
      </c>
      <c r="G149" s="85">
        <v>137.6</v>
      </c>
      <c r="H149" s="41"/>
    </row>
    <row r="150" spans="1:8">
      <c r="A150" s="50" t="s">
        <v>144</v>
      </c>
      <c r="B150" s="51" t="s">
        <v>8</v>
      </c>
      <c r="C150" s="51" t="s">
        <v>148</v>
      </c>
      <c r="D150" s="51" t="s">
        <v>44</v>
      </c>
      <c r="E150" s="51" t="s">
        <v>251</v>
      </c>
      <c r="F150" s="51" t="s">
        <v>146</v>
      </c>
      <c r="G150" s="85">
        <v>137.6</v>
      </c>
      <c r="H150" s="41"/>
    </row>
    <row r="151" spans="1:8">
      <c r="G151" s="89"/>
    </row>
    <row r="152" spans="1:8">
      <c r="G152" s="89"/>
    </row>
    <row r="153" spans="1:8">
      <c r="G153" s="89"/>
    </row>
    <row r="154" spans="1:8">
      <c r="G154" s="89"/>
    </row>
    <row r="155" spans="1:8">
      <c r="G155" s="89"/>
    </row>
    <row r="156" spans="1:8">
      <c r="G156" s="89"/>
    </row>
    <row r="157" spans="1:8">
      <c r="G157" s="89"/>
    </row>
    <row r="158" spans="1:8">
      <c r="G158" s="89"/>
    </row>
    <row r="159" spans="1:8">
      <c r="G159" s="89"/>
    </row>
    <row r="160" spans="1:8">
      <c r="G160" s="89"/>
    </row>
    <row r="161" spans="7:7">
      <c r="G161" s="89"/>
    </row>
    <row r="162" spans="7:7">
      <c r="G162" s="89"/>
    </row>
    <row r="163" spans="7:7">
      <c r="G163" s="89"/>
    </row>
    <row r="164" spans="7:7">
      <c r="G164" s="89"/>
    </row>
    <row r="165" spans="7:7">
      <c r="G165" s="89"/>
    </row>
    <row r="166" spans="7:7">
      <c r="G166" s="89"/>
    </row>
    <row r="167" spans="7:7">
      <c r="G167" s="89"/>
    </row>
    <row r="168" spans="7:7">
      <c r="G168" s="89"/>
    </row>
    <row r="169" spans="7:7">
      <c r="G169" s="89"/>
    </row>
    <row r="170" spans="7:7">
      <c r="G170" s="89"/>
    </row>
    <row r="171" spans="7:7">
      <c r="G171" s="89"/>
    </row>
    <row r="172" spans="7:7">
      <c r="G172" s="89"/>
    </row>
    <row r="173" spans="7:7">
      <c r="G173" s="89"/>
    </row>
    <row r="174" spans="7:7">
      <c r="G174" s="89"/>
    </row>
    <row r="175" spans="7:7">
      <c r="G175" s="89"/>
    </row>
    <row r="176" spans="7:7">
      <c r="G176" s="89"/>
    </row>
    <row r="177" spans="7:7">
      <c r="G177" s="89"/>
    </row>
    <row r="178" spans="7:7">
      <c r="G178" s="89"/>
    </row>
    <row r="179" spans="7:7">
      <c r="G179" s="89"/>
    </row>
    <row r="180" spans="7:7">
      <c r="G180" s="89"/>
    </row>
    <row r="181" spans="7:7">
      <c r="G181" s="89"/>
    </row>
    <row r="182" spans="7:7">
      <c r="G182" s="89"/>
    </row>
    <row r="183" spans="7:7">
      <c r="G183" s="89"/>
    </row>
    <row r="184" spans="7:7">
      <c r="G184" s="89"/>
    </row>
    <row r="185" spans="7:7">
      <c r="G185" s="89"/>
    </row>
    <row r="186" spans="7:7">
      <c r="G186" s="89"/>
    </row>
    <row r="187" spans="7:7">
      <c r="G187" s="89"/>
    </row>
    <row r="188" spans="7:7">
      <c r="G188" s="89"/>
    </row>
    <row r="189" spans="7:7">
      <c r="G189" s="89"/>
    </row>
    <row r="190" spans="7:7">
      <c r="G190" s="89"/>
    </row>
    <row r="191" spans="7:7">
      <c r="G191" s="89"/>
    </row>
    <row r="192" spans="7:7">
      <c r="G192" s="89"/>
    </row>
    <row r="193" spans="7:7">
      <c r="G193" s="89"/>
    </row>
    <row r="194" spans="7:7">
      <c r="G194" s="89"/>
    </row>
    <row r="195" spans="7:7">
      <c r="G195" s="89"/>
    </row>
    <row r="196" spans="7:7">
      <c r="G196" s="89"/>
    </row>
    <row r="197" spans="7:7">
      <c r="G197" s="89"/>
    </row>
    <row r="198" spans="7:7">
      <c r="G198" s="89"/>
    </row>
    <row r="199" spans="7:7">
      <c r="G199" s="89"/>
    </row>
    <row r="200" spans="7:7">
      <c r="G200" s="89"/>
    </row>
    <row r="201" spans="7:7">
      <c r="G201" s="89"/>
    </row>
    <row r="202" spans="7:7">
      <c r="G202" s="89"/>
    </row>
    <row r="203" spans="7:7">
      <c r="G203" s="89"/>
    </row>
    <row r="204" spans="7:7">
      <c r="G204" s="89"/>
    </row>
    <row r="205" spans="7:7">
      <c r="G205" s="89"/>
    </row>
    <row r="206" spans="7:7">
      <c r="G206" s="89"/>
    </row>
    <row r="207" spans="7:7">
      <c r="G207" s="89"/>
    </row>
    <row r="208" spans="7:7">
      <c r="G208" s="89"/>
    </row>
    <row r="209" spans="7:7">
      <c r="G209" s="89"/>
    </row>
    <row r="210" spans="7:7">
      <c r="G210" s="89"/>
    </row>
    <row r="211" spans="7:7">
      <c r="G211" s="89"/>
    </row>
    <row r="212" spans="7:7">
      <c r="G212" s="89"/>
    </row>
    <row r="213" spans="7:7">
      <c r="G213" s="89"/>
    </row>
    <row r="214" spans="7:7">
      <c r="G214" s="89"/>
    </row>
    <row r="215" spans="7:7">
      <c r="G215" s="89"/>
    </row>
    <row r="216" spans="7:7">
      <c r="G216" s="89"/>
    </row>
    <row r="217" spans="7:7">
      <c r="G217" s="89"/>
    </row>
    <row r="218" spans="7:7">
      <c r="G218" s="89"/>
    </row>
    <row r="219" spans="7:7">
      <c r="G219" s="89"/>
    </row>
    <row r="220" spans="7:7">
      <c r="G220" s="89"/>
    </row>
    <row r="221" spans="7:7">
      <c r="G221" s="89"/>
    </row>
    <row r="222" spans="7:7">
      <c r="G222" s="89"/>
    </row>
    <row r="223" spans="7:7">
      <c r="G223" s="89"/>
    </row>
    <row r="224" spans="7:7">
      <c r="G224" s="89"/>
    </row>
    <row r="225" spans="7:7">
      <c r="G225" s="89"/>
    </row>
    <row r="226" spans="7:7">
      <c r="G226" s="89"/>
    </row>
    <row r="227" spans="7:7">
      <c r="G227" s="89"/>
    </row>
    <row r="228" spans="7:7">
      <c r="G228" s="89"/>
    </row>
    <row r="229" spans="7:7">
      <c r="G229" s="89"/>
    </row>
    <row r="230" spans="7:7">
      <c r="G230" s="89"/>
    </row>
    <row r="231" spans="7:7">
      <c r="G231" s="89"/>
    </row>
    <row r="232" spans="7:7">
      <c r="G232" s="89"/>
    </row>
    <row r="233" spans="7:7">
      <c r="G233" s="89"/>
    </row>
    <row r="234" spans="7:7">
      <c r="G234" s="89"/>
    </row>
    <row r="235" spans="7:7">
      <c r="G235" s="89"/>
    </row>
    <row r="236" spans="7:7">
      <c r="G236" s="89"/>
    </row>
    <row r="237" spans="7:7">
      <c r="G237" s="89"/>
    </row>
    <row r="238" spans="7:7">
      <c r="G238" s="89"/>
    </row>
    <row r="239" spans="7:7">
      <c r="G239" s="89"/>
    </row>
    <row r="240" spans="7:7">
      <c r="G240" s="89"/>
    </row>
    <row r="241" spans="7:7">
      <c r="G241" s="89"/>
    </row>
    <row r="242" spans="7:7">
      <c r="G242" s="89"/>
    </row>
    <row r="243" spans="7:7">
      <c r="G243" s="89"/>
    </row>
    <row r="244" spans="7:7">
      <c r="G244" s="89"/>
    </row>
    <row r="245" spans="7:7">
      <c r="G245" s="89"/>
    </row>
    <row r="246" spans="7:7">
      <c r="G246" s="89"/>
    </row>
    <row r="247" spans="7:7">
      <c r="G247" s="89"/>
    </row>
    <row r="248" spans="7:7">
      <c r="G248" s="89"/>
    </row>
    <row r="249" spans="7:7">
      <c r="G249" s="89"/>
    </row>
    <row r="250" spans="7:7">
      <c r="G250" s="89"/>
    </row>
    <row r="251" spans="7:7">
      <c r="G251" s="89"/>
    </row>
    <row r="252" spans="7:7">
      <c r="G252" s="89"/>
    </row>
    <row r="253" spans="7:7">
      <c r="G253" s="89"/>
    </row>
    <row r="254" spans="7:7">
      <c r="G254" s="89"/>
    </row>
    <row r="255" spans="7:7">
      <c r="G255" s="89"/>
    </row>
    <row r="256" spans="7:7">
      <c r="G256" s="89"/>
    </row>
    <row r="257" spans="7:7">
      <c r="G257" s="89"/>
    </row>
    <row r="258" spans="7:7">
      <c r="G258" s="89"/>
    </row>
    <row r="259" spans="7:7">
      <c r="G259" s="89"/>
    </row>
    <row r="260" spans="7:7">
      <c r="G260" s="89"/>
    </row>
    <row r="261" spans="7:7">
      <c r="G261" s="89"/>
    </row>
    <row r="262" spans="7:7">
      <c r="G262" s="89"/>
    </row>
    <row r="263" spans="7:7">
      <c r="G263" s="89"/>
    </row>
    <row r="264" spans="7:7">
      <c r="G264" s="89"/>
    </row>
    <row r="265" spans="7:7">
      <c r="G265" s="89"/>
    </row>
    <row r="266" spans="7:7">
      <c r="G266" s="89"/>
    </row>
    <row r="267" spans="7:7">
      <c r="G267" s="89"/>
    </row>
    <row r="268" spans="7:7">
      <c r="G268" s="89"/>
    </row>
    <row r="269" spans="7:7">
      <c r="G269" s="89"/>
    </row>
    <row r="270" spans="7:7">
      <c r="G270" s="89"/>
    </row>
    <row r="271" spans="7:7">
      <c r="G271" s="89"/>
    </row>
    <row r="272" spans="7:7">
      <c r="G272" s="89"/>
    </row>
    <row r="273" spans="7:7">
      <c r="G273" s="89"/>
    </row>
    <row r="274" spans="7:7">
      <c r="G274" s="89"/>
    </row>
    <row r="275" spans="7:7">
      <c r="G275" s="89"/>
    </row>
    <row r="276" spans="7:7">
      <c r="G276" s="89"/>
    </row>
    <row r="277" spans="7:7">
      <c r="G277" s="89"/>
    </row>
    <row r="278" spans="7:7">
      <c r="G278" s="89"/>
    </row>
    <row r="279" spans="7:7">
      <c r="G279" s="89"/>
    </row>
    <row r="280" spans="7:7">
      <c r="G280" s="89"/>
    </row>
    <row r="281" spans="7:7">
      <c r="G281" s="89"/>
    </row>
    <row r="282" spans="7:7">
      <c r="G282" s="89"/>
    </row>
    <row r="283" spans="7:7">
      <c r="G283" s="89"/>
    </row>
    <row r="284" spans="7:7">
      <c r="G284" s="89"/>
    </row>
    <row r="285" spans="7:7">
      <c r="G285" s="89"/>
    </row>
    <row r="286" spans="7:7">
      <c r="G286" s="89"/>
    </row>
    <row r="287" spans="7:7">
      <c r="G287" s="89"/>
    </row>
    <row r="288" spans="7:7">
      <c r="G288" s="89"/>
    </row>
    <row r="289" spans="7:7">
      <c r="G289" s="89"/>
    </row>
    <row r="290" spans="7:7">
      <c r="G290" s="89"/>
    </row>
    <row r="291" spans="7:7">
      <c r="G291" s="89"/>
    </row>
    <row r="292" spans="7:7">
      <c r="G292" s="89"/>
    </row>
    <row r="293" spans="7:7">
      <c r="G293" s="89"/>
    </row>
    <row r="294" spans="7:7">
      <c r="G294" s="89"/>
    </row>
    <row r="295" spans="7:7">
      <c r="G295" s="89"/>
    </row>
    <row r="296" spans="7:7">
      <c r="G296" s="89"/>
    </row>
    <row r="297" spans="7:7">
      <c r="G297" s="89"/>
    </row>
    <row r="298" spans="7:7">
      <c r="G298" s="89"/>
    </row>
    <row r="299" spans="7:7">
      <c r="G299" s="89"/>
    </row>
    <row r="300" spans="7:7">
      <c r="G300" s="89"/>
    </row>
    <row r="301" spans="7:7">
      <c r="G301" s="89"/>
    </row>
    <row r="302" spans="7:7">
      <c r="G302" s="89"/>
    </row>
    <row r="303" spans="7:7">
      <c r="G303" s="89"/>
    </row>
    <row r="304" spans="7:7">
      <c r="G304" s="89"/>
    </row>
    <row r="305" spans="7:7">
      <c r="G305" s="89"/>
    </row>
    <row r="306" spans="7:7">
      <c r="G306" s="89"/>
    </row>
    <row r="307" spans="7:7">
      <c r="G307" s="89"/>
    </row>
    <row r="308" spans="7:7">
      <c r="G308" s="89"/>
    </row>
    <row r="309" spans="7:7">
      <c r="G309" s="89"/>
    </row>
    <row r="310" spans="7:7">
      <c r="G310" s="89"/>
    </row>
    <row r="311" spans="7:7">
      <c r="G311" s="89"/>
    </row>
    <row r="312" spans="7:7">
      <c r="G312" s="89"/>
    </row>
    <row r="313" spans="7:7">
      <c r="G313" s="89"/>
    </row>
    <row r="314" spans="7:7">
      <c r="G314" s="89"/>
    </row>
    <row r="315" spans="7:7">
      <c r="G315" s="89"/>
    </row>
    <row r="316" spans="7:7">
      <c r="G316" s="89"/>
    </row>
    <row r="317" spans="7:7">
      <c r="G317" s="89"/>
    </row>
    <row r="318" spans="7:7">
      <c r="G318" s="89"/>
    </row>
    <row r="319" spans="7:7">
      <c r="G319" s="89"/>
    </row>
    <row r="320" spans="7:7">
      <c r="G320" s="89"/>
    </row>
    <row r="321" spans="7:7">
      <c r="G321" s="89"/>
    </row>
    <row r="322" spans="7:7">
      <c r="G322" s="89"/>
    </row>
    <row r="323" spans="7:7">
      <c r="G323" s="89"/>
    </row>
    <row r="324" spans="7:7">
      <c r="G324" s="89"/>
    </row>
    <row r="325" spans="7:7">
      <c r="G325" s="89"/>
    </row>
    <row r="326" spans="7:7">
      <c r="G326" s="89"/>
    </row>
    <row r="327" spans="7:7">
      <c r="G327" s="89"/>
    </row>
    <row r="328" spans="7:7">
      <c r="G328" s="89"/>
    </row>
    <row r="329" spans="7:7">
      <c r="G329" s="89"/>
    </row>
    <row r="330" spans="7:7">
      <c r="G330" s="89"/>
    </row>
    <row r="331" spans="7:7">
      <c r="G331" s="89"/>
    </row>
    <row r="332" spans="7:7">
      <c r="G332" s="89"/>
    </row>
    <row r="333" spans="7:7">
      <c r="G333" s="89"/>
    </row>
    <row r="334" spans="7:7">
      <c r="G334" s="89"/>
    </row>
    <row r="335" spans="7:7">
      <c r="G335" s="89"/>
    </row>
    <row r="336" spans="7:7">
      <c r="G336" s="89"/>
    </row>
    <row r="337" spans="7:7">
      <c r="G337" s="89"/>
    </row>
    <row r="338" spans="7:7">
      <c r="G338" s="89"/>
    </row>
    <row r="339" spans="7:7">
      <c r="G339" s="89"/>
    </row>
    <row r="340" spans="7:7">
      <c r="G340" s="89"/>
    </row>
    <row r="341" spans="7:7">
      <c r="G341" s="89"/>
    </row>
    <row r="342" spans="7:7">
      <c r="G342" s="89"/>
    </row>
    <row r="343" spans="7:7">
      <c r="G343" s="89"/>
    </row>
    <row r="344" spans="7:7">
      <c r="G344" s="89"/>
    </row>
    <row r="345" spans="7:7">
      <c r="G345" s="89"/>
    </row>
    <row r="346" spans="7:7">
      <c r="G346" s="89"/>
    </row>
    <row r="347" spans="7:7">
      <c r="G347" s="89"/>
    </row>
    <row r="348" spans="7:7">
      <c r="G348" s="89"/>
    </row>
    <row r="349" spans="7:7">
      <c r="G349" s="89"/>
    </row>
    <row r="350" spans="7:7">
      <c r="G350" s="89"/>
    </row>
    <row r="351" spans="7:7">
      <c r="G351" s="89"/>
    </row>
    <row r="352" spans="7:7">
      <c r="G352" s="89"/>
    </row>
    <row r="353" spans="7:7">
      <c r="G353" s="89"/>
    </row>
    <row r="354" spans="7:7">
      <c r="G354" s="89"/>
    </row>
    <row r="355" spans="7:7">
      <c r="G355" s="89"/>
    </row>
    <row r="356" spans="7:7">
      <c r="G356" s="89"/>
    </row>
    <row r="357" spans="7:7">
      <c r="G357" s="89"/>
    </row>
    <row r="358" spans="7:7">
      <c r="G358" s="89"/>
    </row>
    <row r="359" spans="7:7">
      <c r="G359" s="89"/>
    </row>
    <row r="360" spans="7:7">
      <c r="G360" s="89"/>
    </row>
    <row r="361" spans="7:7">
      <c r="G361" s="89"/>
    </row>
    <row r="362" spans="7:7">
      <c r="G362" s="89"/>
    </row>
    <row r="363" spans="7:7">
      <c r="G363" s="89"/>
    </row>
    <row r="364" spans="7:7">
      <c r="G364" s="89"/>
    </row>
    <row r="365" spans="7:7">
      <c r="G365" s="89"/>
    </row>
    <row r="366" spans="7:7">
      <c r="G366" s="89"/>
    </row>
    <row r="367" spans="7:7">
      <c r="G367" s="89"/>
    </row>
    <row r="368" spans="7:7">
      <c r="G368" s="89"/>
    </row>
    <row r="369" spans="7:7">
      <c r="G369" s="89"/>
    </row>
    <row r="370" spans="7:7">
      <c r="G370" s="89"/>
    </row>
    <row r="371" spans="7:7">
      <c r="G371" s="89"/>
    </row>
    <row r="372" spans="7:7">
      <c r="G372" s="89"/>
    </row>
    <row r="373" spans="7:7">
      <c r="G373" s="89"/>
    </row>
    <row r="374" spans="7:7">
      <c r="G374" s="89"/>
    </row>
    <row r="375" spans="7:7">
      <c r="G375" s="89"/>
    </row>
    <row r="376" spans="7:7">
      <c r="G376" s="89"/>
    </row>
    <row r="377" spans="7:7">
      <c r="G377" s="89"/>
    </row>
    <row r="378" spans="7:7">
      <c r="G378" s="89"/>
    </row>
    <row r="379" spans="7:7">
      <c r="G379" s="89"/>
    </row>
    <row r="380" spans="7:7">
      <c r="G380" s="89"/>
    </row>
    <row r="381" spans="7:7">
      <c r="G381" s="89"/>
    </row>
    <row r="382" spans="7:7">
      <c r="G382" s="89"/>
    </row>
    <row r="383" spans="7:7">
      <c r="G383" s="89"/>
    </row>
    <row r="384" spans="7:7">
      <c r="G384" s="89"/>
    </row>
  </sheetData>
  <mergeCells count="10">
    <mergeCell ref="F12:G12"/>
    <mergeCell ref="C1:G1"/>
    <mergeCell ref="C2:G2"/>
    <mergeCell ref="C3:G3"/>
    <mergeCell ref="C4:G4"/>
    <mergeCell ref="C5:G5"/>
    <mergeCell ref="A7:G7"/>
    <mergeCell ref="A8:G8"/>
    <mergeCell ref="A9:G9"/>
    <mergeCell ref="A10:G10"/>
  </mergeCells>
  <pageMargins left="0.51181102362204722" right="0.31496062992125984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topLeftCell="A12" workbookViewId="0">
      <selection activeCell="A6" sqref="A6:D6"/>
    </sheetView>
  </sheetViews>
  <sheetFormatPr defaultRowHeight="15"/>
  <cols>
    <col min="1" max="1" width="64.5703125" customWidth="1"/>
    <col min="2" max="2" width="6" customWidth="1"/>
    <col min="3" max="3" width="7.42578125" customWidth="1"/>
    <col min="4" max="4" width="11.28515625" customWidth="1"/>
  </cols>
  <sheetData>
    <row r="1" spans="1:4">
      <c r="A1" s="63"/>
      <c r="B1" s="63"/>
      <c r="C1" s="63"/>
      <c r="D1" s="63"/>
    </row>
    <row r="2" spans="1:4">
      <c r="A2" s="125" t="s">
        <v>161</v>
      </c>
      <c r="B2" s="125"/>
      <c r="C2" s="125"/>
      <c r="D2" s="125"/>
    </row>
    <row r="3" spans="1:4">
      <c r="A3" s="125" t="s">
        <v>48</v>
      </c>
      <c r="B3" s="125"/>
      <c r="C3" s="125"/>
      <c r="D3" s="125"/>
    </row>
    <row r="4" spans="1:4">
      <c r="A4" s="125" t="s">
        <v>219</v>
      </c>
      <c r="B4" s="125"/>
      <c r="C4" s="125"/>
      <c r="D4" s="125"/>
    </row>
    <row r="5" spans="1:4">
      <c r="A5" s="125" t="s">
        <v>49</v>
      </c>
      <c r="B5" s="125"/>
      <c r="C5" s="125"/>
      <c r="D5" s="125"/>
    </row>
    <row r="6" spans="1:4">
      <c r="A6" s="125" t="s">
        <v>255</v>
      </c>
      <c r="B6" s="125"/>
      <c r="C6" s="125"/>
      <c r="D6" s="125"/>
    </row>
    <row r="8" spans="1:4">
      <c r="A8" s="120" t="s">
        <v>99</v>
      </c>
      <c r="B8" s="120"/>
      <c r="C8" s="120"/>
      <c r="D8" s="120"/>
    </row>
    <row r="9" spans="1:4">
      <c r="A9" s="120" t="s">
        <v>220</v>
      </c>
      <c r="B9" s="120"/>
      <c r="C9" s="120"/>
      <c r="D9" s="120"/>
    </row>
    <row r="10" spans="1:4">
      <c r="A10" s="120" t="s">
        <v>159</v>
      </c>
      <c r="B10" s="120"/>
      <c r="C10" s="120"/>
      <c r="D10" s="120"/>
    </row>
    <row r="11" spans="1:4">
      <c r="A11" s="120" t="s">
        <v>160</v>
      </c>
      <c r="B11" s="120"/>
      <c r="C11" s="120"/>
      <c r="D11" s="120"/>
    </row>
    <row r="12" spans="1:4" ht="1.5" customHeight="1"/>
    <row r="13" spans="1:4">
      <c r="A13" s="61"/>
      <c r="B13" s="61"/>
      <c r="C13" s="61"/>
      <c r="D13" s="62"/>
    </row>
    <row r="14" spans="1:4" ht="26.25" customHeight="1">
      <c r="A14" s="121" t="s">
        <v>37</v>
      </c>
      <c r="B14" s="123" t="s">
        <v>1</v>
      </c>
      <c r="C14" s="124"/>
      <c r="D14" s="121" t="s">
        <v>43</v>
      </c>
    </row>
    <row r="15" spans="1:4" ht="47.25" customHeight="1">
      <c r="A15" s="122"/>
      <c r="B15" s="60" t="s">
        <v>39</v>
      </c>
      <c r="C15" s="60" t="s">
        <v>40</v>
      </c>
      <c r="D15" s="122"/>
    </row>
    <row r="16" spans="1:4">
      <c r="A16" s="42">
        <v>1</v>
      </c>
      <c r="B16" s="42">
        <v>3</v>
      </c>
      <c r="C16" s="42">
        <v>4</v>
      </c>
      <c r="D16" s="42">
        <v>7</v>
      </c>
    </row>
    <row r="17" spans="1:4">
      <c r="A17" s="53" t="s">
        <v>60</v>
      </c>
      <c r="B17" s="48"/>
      <c r="C17" s="48"/>
      <c r="D17" s="84">
        <f>D19+D24+D27+D29+D35+D30+D39+D42</f>
        <v>4909</v>
      </c>
    </row>
    <row r="18" spans="1:4">
      <c r="A18" s="47"/>
      <c r="B18" s="48"/>
      <c r="C18" s="48"/>
      <c r="D18" s="84"/>
    </row>
    <row r="19" spans="1:4" ht="18" customHeight="1">
      <c r="A19" s="49" t="s">
        <v>62</v>
      </c>
      <c r="B19" s="48" t="s">
        <v>44</v>
      </c>
      <c r="C19" s="48"/>
      <c r="D19" s="84">
        <f>D20+D22+D21</f>
        <v>1083.1000000000001</v>
      </c>
    </row>
    <row r="20" spans="1:4" s="64" customFormat="1" ht="40.5" customHeight="1">
      <c r="A20" s="50" t="s">
        <v>63</v>
      </c>
      <c r="B20" s="51" t="s">
        <v>44</v>
      </c>
      <c r="C20" s="51" t="s">
        <v>45</v>
      </c>
      <c r="D20" s="85">
        <v>1067.2</v>
      </c>
    </row>
    <row r="21" spans="1:4" s="64" customFormat="1" ht="21.75" customHeight="1">
      <c r="A21" s="50" t="s">
        <v>228</v>
      </c>
      <c r="B21" s="51" t="s">
        <v>44</v>
      </c>
      <c r="C21" s="51" t="s">
        <v>229</v>
      </c>
      <c r="D21" s="85">
        <v>12.4</v>
      </c>
    </row>
    <row r="22" spans="1:4" s="64" customFormat="1" ht="17.25" customHeight="1">
      <c r="A22" s="50" t="s">
        <v>74</v>
      </c>
      <c r="B22" s="51" t="s">
        <v>44</v>
      </c>
      <c r="C22" s="51" t="s">
        <v>58</v>
      </c>
      <c r="D22" s="85">
        <v>3.5</v>
      </c>
    </row>
    <row r="23" spans="1:4" s="64" customFormat="1" ht="17.25" customHeight="1">
      <c r="A23" s="50"/>
      <c r="B23" s="51"/>
      <c r="C23" s="51"/>
      <c r="D23" s="85"/>
    </row>
    <row r="24" spans="1:4">
      <c r="A24" s="49" t="s">
        <v>79</v>
      </c>
      <c r="B24" s="48" t="s">
        <v>76</v>
      </c>
      <c r="C24" s="48"/>
      <c r="D24" s="84">
        <f>D25</f>
        <v>138.9</v>
      </c>
    </row>
    <row r="25" spans="1:4" s="64" customFormat="1">
      <c r="A25" s="50" t="s">
        <v>80</v>
      </c>
      <c r="B25" s="51" t="s">
        <v>76</v>
      </c>
      <c r="C25" s="51" t="s">
        <v>77</v>
      </c>
      <c r="D25" s="85">
        <v>138.9</v>
      </c>
    </row>
    <row r="26" spans="1:4" s="64" customFormat="1">
      <c r="A26" s="50"/>
      <c r="B26" s="51"/>
      <c r="C26" s="51"/>
      <c r="D26" s="85"/>
    </row>
    <row r="27" spans="1:4" ht="30.75" customHeight="1">
      <c r="A27" s="49" t="s">
        <v>93</v>
      </c>
      <c r="B27" s="48" t="s">
        <v>77</v>
      </c>
      <c r="C27" s="48"/>
      <c r="D27" s="84">
        <f>D28</f>
        <v>253.1</v>
      </c>
    </row>
    <row r="28" spans="1:4" s="64" customFormat="1" ht="16.5" customHeight="1">
      <c r="A28" s="50" t="s">
        <v>94</v>
      </c>
      <c r="B28" s="51" t="s">
        <v>77</v>
      </c>
      <c r="C28" s="51" t="s">
        <v>88</v>
      </c>
      <c r="D28" s="85">
        <v>253.1</v>
      </c>
    </row>
    <row r="29" spans="1:4">
      <c r="A29" s="50"/>
      <c r="B29" s="51"/>
      <c r="C29" s="51"/>
      <c r="D29" s="85"/>
    </row>
    <row r="30" spans="1:4">
      <c r="A30" s="49" t="s">
        <v>117</v>
      </c>
      <c r="B30" s="48" t="s">
        <v>45</v>
      </c>
      <c r="C30" s="48"/>
      <c r="D30" s="84">
        <f>D31+D32+D33</f>
        <v>1036.5999999999999</v>
      </c>
    </row>
    <row r="31" spans="1:4" s="64" customFormat="1">
      <c r="A31" s="50" t="s">
        <v>118</v>
      </c>
      <c r="B31" s="51" t="s">
        <v>45</v>
      </c>
      <c r="C31" s="51" t="s">
        <v>105</v>
      </c>
      <c r="D31" s="85">
        <v>2.7</v>
      </c>
    </row>
    <row r="32" spans="1:4" s="64" customFormat="1" ht="13.5" customHeight="1">
      <c r="A32" s="50" t="s">
        <v>112</v>
      </c>
      <c r="B32" s="51" t="s">
        <v>45</v>
      </c>
      <c r="C32" s="51" t="s">
        <v>107</v>
      </c>
      <c r="D32" s="85">
        <v>950.3</v>
      </c>
    </row>
    <row r="33" spans="1:4" s="64" customFormat="1" ht="15.75" customHeight="1">
      <c r="A33" s="50" t="s">
        <v>127</v>
      </c>
      <c r="B33" s="51" t="s">
        <v>45</v>
      </c>
      <c r="C33" s="51" t="s">
        <v>123</v>
      </c>
      <c r="D33" s="85">
        <v>83.6</v>
      </c>
    </row>
    <row r="34" spans="1:4" s="64" customFormat="1" ht="15.75" customHeight="1">
      <c r="A34" s="50"/>
      <c r="B34" s="51"/>
      <c r="C34" s="51"/>
      <c r="D34" s="85"/>
    </row>
    <row r="35" spans="1:4" ht="21" customHeight="1">
      <c r="A35" s="49" t="s">
        <v>131</v>
      </c>
      <c r="B35" s="48" t="s">
        <v>105</v>
      </c>
      <c r="C35" s="48"/>
      <c r="D35" s="84">
        <f>D36+D37</f>
        <v>1395.8</v>
      </c>
    </row>
    <row r="36" spans="1:4">
      <c r="A36" s="50" t="s">
        <v>132</v>
      </c>
      <c r="B36" s="51" t="s">
        <v>105</v>
      </c>
      <c r="C36" s="51" t="s">
        <v>44</v>
      </c>
      <c r="D36" s="85">
        <v>59.5</v>
      </c>
    </row>
    <row r="37" spans="1:4">
      <c r="A37" s="50" t="s">
        <v>137</v>
      </c>
      <c r="B37" s="51" t="s">
        <v>105</v>
      </c>
      <c r="C37" s="51" t="s">
        <v>77</v>
      </c>
      <c r="D37" s="85">
        <v>1336.3</v>
      </c>
    </row>
    <row r="38" spans="1:4">
      <c r="A38" s="50"/>
      <c r="B38" s="51"/>
      <c r="C38" s="51"/>
      <c r="D38" s="85"/>
    </row>
    <row r="39" spans="1:4">
      <c r="A39" s="49" t="s">
        <v>201</v>
      </c>
      <c r="B39" s="48" t="s">
        <v>203</v>
      </c>
      <c r="C39" s="48"/>
      <c r="D39" s="84">
        <f>D40</f>
        <v>1.4</v>
      </c>
    </row>
    <row r="40" spans="1:4" ht="30">
      <c r="A40" s="50" t="s">
        <v>202</v>
      </c>
      <c r="B40" s="51" t="s">
        <v>203</v>
      </c>
      <c r="C40" s="51" t="s">
        <v>77</v>
      </c>
      <c r="D40" s="85">
        <v>1.4</v>
      </c>
    </row>
    <row r="41" spans="1:4">
      <c r="A41" s="50"/>
      <c r="B41" s="51"/>
      <c r="C41" s="51"/>
      <c r="D41" s="85"/>
    </row>
    <row r="42" spans="1:4" ht="16.5" customHeight="1">
      <c r="A42" s="49" t="s">
        <v>153</v>
      </c>
      <c r="B42" s="48" t="s">
        <v>148</v>
      </c>
      <c r="C42" s="48"/>
      <c r="D42" s="84">
        <f>D43</f>
        <v>1000.1</v>
      </c>
    </row>
    <row r="43" spans="1:4" s="64" customFormat="1">
      <c r="A43" s="50" t="s">
        <v>154</v>
      </c>
      <c r="B43" s="51" t="s">
        <v>148</v>
      </c>
      <c r="C43" s="51" t="s">
        <v>44</v>
      </c>
      <c r="D43" s="85">
        <v>1000.1</v>
      </c>
    </row>
    <row r="44" spans="1:4">
      <c r="A44" s="50"/>
      <c r="B44" s="51"/>
      <c r="C44" s="51"/>
      <c r="D44" s="52"/>
    </row>
  </sheetData>
  <mergeCells count="12">
    <mergeCell ref="A14:A15"/>
    <mergeCell ref="B14:C14"/>
    <mergeCell ref="D14:D15"/>
    <mergeCell ref="A2:D2"/>
    <mergeCell ref="A3:D3"/>
    <mergeCell ref="A4:D4"/>
    <mergeCell ref="A5:D5"/>
    <mergeCell ref="A6:D6"/>
    <mergeCell ref="A9:D9"/>
    <mergeCell ref="A10:D10"/>
    <mergeCell ref="A11:D11"/>
    <mergeCell ref="A8:D8"/>
  </mergeCells>
  <pageMargins left="0.51181102362204722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C5" sqref="C5:D5"/>
    </sheetView>
  </sheetViews>
  <sheetFormatPr defaultRowHeight="15"/>
  <cols>
    <col min="1" max="1" width="41" customWidth="1"/>
    <col min="2" max="2" width="14.7109375" customWidth="1"/>
    <col min="3" max="3" width="22.5703125" customWidth="1"/>
    <col min="4" max="4" width="13" customWidth="1"/>
  </cols>
  <sheetData>
    <row r="1" spans="1:4">
      <c r="A1" s="68"/>
      <c r="B1" s="68"/>
      <c r="C1" s="119" t="s">
        <v>164</v>
      </c>
      <c r="D1" s="119"/>
    </row>
    <row r="2" spans="1:4">
      <c r="A2" s="68"/>
      <c r="B2" s="68"/>
      <c r="C2" s="119" t="s">
        <v>48</v>
      </c>
      <c r="D2" s="119"/>
    </row>
    <row r="3" spans="1:4">
      <c r="A3" s="68"/>
      <c r="B3" s="68"/>
      <c r="C3" s="119" t="s">
        <v>219</v>
      </c>
      <c r="D3" s="119"/>
    </row>
    <row r="4" spans="1:4">
      <c r="A4" s="68"/>
      <c r="B4" s="68"/>
      <c r="C4" s="119" t="s">
        <v>49</v>
      </c>
      <c r="D4" s="119"/>
    </row>
    <row r="5" spans="1:4">
      <c r="A5" s="68"/>
      <c r="B5" s="68"/>
      <c r="C5" s="119" t="s">
        <v>255</v>
      </c>
      <c r="D5" s="119"/>
    </row>
    <row r="6" spans="1:4">
      <c r="A6" s="68"/>
      <c r="B6" s="68"/>
      <c r="C6" s="69"/>
      <c r="D6" s="69"/>
    </row>
    <row r="7" spans="1:4">
      <c r="A7" s="68"/>
      <c r="B7" s="68"/>
      <c r="C7" s="69"/>
      <c r="D7" s="69"/>
    </row>
    <row r="8" spans="1:4">
      <c r="A8" s="120" t="s">
        <v>165</v>
      </c>
      <c r="B8" s="120"/>
      <c r="C8" s="120"/>
      <c r="D8" s="120"/>
    </row>
    <row r="9" spans="1:4">
      <c r="A9" s="120" t="s">
        <v>221</v>
      </c>
      <c r="B9" s="120"/>
      <c r="C9" s="120"/>
      <c r="D9" s="120"/>
    </row>
    <row r="10" spans="1:4">
      <c r="A10" s="120" t="s">
        <v>166</v>
      </c>
      <c r="B10" s="120"/>
      <c r="C10" s="120"/>
      <c r="D10" s="120"/>
    </row>
    <row r="11" spans="1:4">
      <c r="A11" s="120" t="s">
        <v>167</v>
      </c>
      <c r="B11" s="120"/>
      <c r="C11" s="120"/>
      <c r="D11" s="120"/>
    </row>
    <row r="12" spans="1:4">
      <c r="A12" s="69"/>
      <c r="B12" s="69"/>
      <c r="C12" s="69"/>
      <c r="D12" s="69"/>
    </row>
    <row r="13" spans="1:4">
      <c r="A13" s="68"/>
      <c r="B13" s="68"/>
      <c r="C13" s="68"/>
      <c r="D13" s="68" t="s">
        <v>9</v>
      </c>
    </row>
    <row r="14" spans="1:4" ht="18.75" customHeight="1">
      <c r="A14" s="126" t="s">
        <v>5</v>
      </c>
      <c r="B14" s="126" t="s">
        <v>1</v>
      </c>
      <c r="C14" s="126"/>
      <c r="D14" s="126" t="s">
        <v>2</v>
      </c>
    </row>
    <row r="15" spans="1:4" ht="40.5" customHeight="1">
      <c r="A15" s="126"/>
      <c r="B15" s="46" t="s">
        <v>162</v>
      </c>
      <c r="C15" s="46" t="s">
        <v>163</v>
      </c>
      <c r="D15" s="126"/>
    </row>
    <row r="16" spans="1:4" s="66" customFormat="1" ht="12.75">
      <c r="A16" s="67">
        <v>1</v>
      </c>
      <c r="B16" s="67">
        <v>2</v>
      </c>
      <c r="C16" s="67">
        <v>3</v>
      </c>
      <c r="D16" s="67">
        <v>4</v>
      </c>
    </row>
    <row r="18" spans="1:4" s="55" customFormat="1" ht="68.25" customHeight="1">
      <c r="A18" s="70" t="s">
        <v>168</v>
      </c>
      <c r="B18" s="71"/>
      <c r="C18" s="71"/>
      <c r="D18" s="100">
        <f>D22</f>
        <v>843</v>
      </c>
    </row>
    <row r="19" spans="1:4" ht="20.25" customHeight="1">
      <c r="A19" s="65" t="s">
        <v>169</v>
      </c>
      <c r="B19" s="72"/>
      <c r="C19" s="72"/>
      <c r="D19" s="101"/>
    </row>
    <row r="20" spans="1:4" s="55" customFormat="1" ht="36.75" customHeight="1">
      <c r="A20" s="70" t="s">
        <v>170</v>
      </c>
      <c r="B20" s="71"/>
      <c r="C20" s="71"/>
      <c r="D20" s="100" t="s">
        <v>179</v>
      </c>
    </row>
    <row r="21" spans="1:4" ht="24.75" customHeight="1">
      <c r="A21" s="65" t="s">
        <v>171</v>
      </c>
      <c r="B21" s="72"/>
      <c r="C21" s="72"/>
      <c r="D21" s="101"/>
    </row>
    <row r="22" spans="1:4" s="55" customFormat="1" ht="38.25" customHeight="1">
      <c r="A22" s="70" t="s">
        <v>172</v>
      </c>
      <c r="B22" s="74" t="s">
        <v>175</v>
      </c>
      <c r="C22" s="71" t="s">
        <v>176</v>
      </c>
      <c r="D22" s="100">
        <f>D23+D24</f>
        <v>843</v>
      </c>
    </row>
    <row r="23" spans="1:4" ht="34.5" customHeight="1">
      <c r="A23" s="65" t="s">
        <v>173</v>
      </c>
      <c r="B23" s="73" t="s">
        <v>175</v>
      </c>
      <c r="C23" s="73" t="s">
        <v>177</v>
      </c>
      <c r="D23" s="101">
        <v>-4854.3</v>
      </c>
    </row>
    <row r="24" spans="1:4" ht="30">
      <c r="A24" s="65" t="s">
        <v>174</v>
      </c>
      <c r="B24" s="73" t="s">
        <v>175</v>
      </c>
      <c r="C24" s="73" t="s">
        <v>178</v>
      </c>
      <c r="D24" s="101">
        <v>5697.3</v>
      </c>
    </row>
    <row r="25" spans="1:4">
      <c r="D25" s="102"/>
    </row>
  </sheetData>
  <mergeCells count="12">
    <mergeCell ref="A14:A15"/>
    <mergeCell ref="B14:C14"/>
    <mergeCell ref="D14:D15"/>
    <mergeCell ref="C3:D3"/>
    <mergeCell ref="C5:D5"/>
    <mergeCell ref="C4:D4"/>
    <mergeCell ref="A11:D11"/>
    <mergeCell ref="C1:D1"/>
    <mergeCell ref="C2:D2"/>
    <mergeCell ref="A10:D10"/>
    <mergeCell ref="A8:D8"/>
    <mergeCell ref="A9:D9"/>
  </mergeCells>
  <pageMargins left="0.70866141732283472" right="0.31496062992125984" top="0.35433070866141736" bottom="0.15748031496062992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51837CE-C362-4CF1-8781-16B8FC4D8D2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Расходы по ведомствен.</vt:lpstr>
      <vt:lpstr>Расх.по раз.и подр.</vt:lpstr>
      <vt:lpstr>Источники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Мариинско- Посадский район - Лебедева И.С.</dc:creator>
  <cp:lastModifiedBy>специалист</cp:lastModifiedBy>
  <cp:lastPrinted>2019-03-27T05:38:51Z</cp:lastPrinted>
  <dcterms:created xsi:type="dcterms:W3CDTF">2019-02-19T13:24:30Z</dcterms:created>
  <dcterms:modified xsi:type="dcterms:W3CDTF">2019-04-24T04:16:55Z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27.02.2015 11_36_23).xlsx</vt:lpwstr>
  </property>
  <property fmtid="{D5CDD505-2E9C-101B-9397-08002B2CF9AE}" pid="3" name="Название отчета">
    <vt:lpwstr>Вариант (новый от 27.02.2015 11_36_23).xlsx</vt:lpwstr>
  </property>
  <property fmtid="{D5CDD505-2E9C-101B-9397-08002B2CF9AE}" pid="4" name="Версия клиента">
    <vt:lpwstr>18.4.20.12170</vt:lpwstr>
  </property>
  <property fmtid="{D5CDD505-2E9C-101B-9397-08002B2CF9AE}" pid="5" name="Версия базы">
    <vt:lpwstr>18.4.4444.285471949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FObudg2018</vt:lpwstr>
  </property>
  <property fmtid="{D5CDD505-2E9C-101B-9397-08002B2CF9AE}" pid="9" name="Пользователь">
    <vt:lpwstr>fo11_budg4</vt:lpwstr>
  </property>
  <property fmtid="{D5CDD505-2E9C-101B-9397-08002B2CF9AE}" pid="10" name="Шаблон">
    <vt:lpwstr>chr_sqr_gk_det</vt:lpwstr>
  </property>
  <property fmtid="{D5CDD505-2E9C-101B-9397-08002B2CF9AE}" pid="11" name="Локальная база">
    <vt:lpwstr>не используется</vt:lpwstr>
  </property>
</Properties>
</file>