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<sst xmlns="http://schemas.openxmlformats.org/spreadsheetml/2006/main" count="167" uniqueCount="108">
  <si>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</si>
  <si>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</si>
  <si>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</si>
  <si>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</si>
  <si>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</si>
  <si>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</si>
  <si>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</si>
  <si>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</si>
  <si>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</si>
  <si>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</si>
  <si>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</si>
  <si>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</si>
  <si>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</si>
  <si>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</si>
  <si>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</si>
  <si>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</si>
  <si>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</si>
  <si>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</si>
  <si>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</si>
  <si>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</si>
  <si>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</si>
  <si>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</si>
  <si>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</si>
  <si>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</si>
  <si>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0203</t>
  </si>
  <si>
    <t>Мобилизационная и вневойсковая подготовка</t>
  </si>
  <si>
    <t>0200</t>
  </si>
  <si>
    <t>НАЦИОНАЛЬНАЯ ОБОРОНА</t>
  </si>
  <si>
    <t>222</t>
  </si>
  <si>
    <t>Транспортные услуги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</si>
  <si>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</si>
  <si>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</si>
  <si>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</si>
  <si>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</si>
  <si>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</si>
  <si>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</si>
  <si>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</si>
  <si>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</si>
  <si>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</si>
  <si>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</si>
  <si>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</si>
  <si>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</si>
  <si>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0603</t>
  </si>
  <si>
    <t>Охрана объектов растительного и животного мира и среды их обитания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</si>
  <si>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</si>
  <si>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</si>
  <si>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</si>
  <si>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</si>
  <si>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</si>
  <si>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</si>
  <si>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310</t>
  </si>
  <si>
    <t>Увеличение стоимости основных средств</t>
  </si>
  <si>
    <t>Дорожное хозяйство (дорожные фонды)</t>
  </si>
  <si>
    <t>251</t>
  </si>
  <si>
    <t>Перечисления другим бюджетам бюджетной системы Российской Федерации</t>
  </si>
  <si>
    <t>СОЦИАЛЬНАЯ ПОЛИТИКА</t>
  </si>
  <si>
    <t>1000</t>
  </si>
  <si>
    <t>Социальное обеспечение населения</t>
  </si>
  <si>
    <t>1003</t>
  </si>
  <si>
    <t>Пособия по социальной помощи населению</t>
  </si>
  <si>
    <t>262</t>
  </si>
  <si>
    <t>Друние общегосударственные вопросы</t>
  </si>
  <si>
    <t>0113</t>
  </si>
  <si>
    <t>Резервные фонды</t>
  </si>
  <si>
    <t>0111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</si>
  <si>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</si>
  <si>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</si>
  <si>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</si>
  <si>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</si>
  <si>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</si>
  <si>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</si>
  <si>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</si>
  <si>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</si>
  <si>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</si>
  <si>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</si>
  <si>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</si>
  <si>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Жилищное хозяйство</t>
  </si>
  <si>
    <t>242</t>
  </si>
  <si>
    <t>Безвозмездные перечисления организациям, за исключением государственных и муниципальных организаций</t>
  </si>
  <si>
    <t>0600</t>
  </si>
  <si>
    <t>ОХРАНА ОКРУЖАЮЩЕЙ СРЕДЫ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</si>
  <si>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</si>
  <si>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</si>
  <si>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</si>
  <si>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Эльбарусовского сельского поселения</t>
  </si>
  <si>
    <t>224</t>
  </si>
  <si>
    <t>Арендная плата за пользование имуществом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</si>
  <si>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</si>
  <si>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</si>
  <si>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</si>
  <si>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</si>
  <si>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</si>
  <si>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352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</si>
  <si>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</si>
  <si>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</si>
  <si>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</si>
  <si>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</si>
  <si>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Коммунальное хозяйство</t>
  </si>
  <si>
    <t>0502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</si>
  <si>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</si>
  <si>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</si>
  <si>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</si>
  <si>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</si>
  <si>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Исп.  Ведущий специалист-эксперт</t>
  </si>
  <si>
    <t>И.С.Лебедева</t>
  </si>
  <si>
    <t>Исполнение бюджета по расходам по состоянию на 01.04.2019 г.</t>
  </si>
  <si>
    <t>266</t>
  </si>
  <si>
    <t>Социальные пособия и компенсации персоналу в денежной форме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</si>
</sst>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9" fillId="38" borderId="10" xfId="0" applyNumberFormat="1" applyFont="1" applyFill="1" applyBorder="1" applyAlignment="1">
      <alignment horizontal="center" wrapText="1"/>
    </xf>
    <xf numFmtId="4" fontId="9" fillId="38" borderId="10" xfId="0" applyNumberFormat="1" applyFont="1" applyFill="1" applyBorder="1" applyAlignment="1">
      <alignment shrinkToFit="1"/>
    </xf>
    <xf numFmtId="172" fontId="9" fillId="0" borderId="10" xfId="0" applyNumberFormat="1" applyFont="1" applyBorder="1" applyAlignment="1">
      <alignment/>
    </xf>
    <xf numFmtId="49" fontId="5" fillId="38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49" fontId="6" fillId="16" borderId="10" xfId="0" applyNumberFormat="1" applyFont="1" applyFill="1" applyBorder="1" applyAlignment="1">
      <alignment horizontal="center" wrapText="1"/>
    </xf>
    <xf numFmtId="4" fontId="6" fillId="1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56">
      <selection activeCell="E21" sqref="E21"/>
    </sheetView>
  </sheetViews>
  <sheetFormatPr defaultColWidth="9.00390625" defaultRowHeight="12.75"/>
  <cols>
    <col min="1" max="1" width="51.375" style="0" customWidth="1"/>
    <col min="2" max="2" width="8.875" style="0" customWidth="1"/>
    <col min="3" max="3" width="15.25390625" style="0" customWidth="1"/>
    <col min="4" max="4" width="21.75390625" style="0" hidden="1" customWidth="1"/>
    <col min="5" max="5" width="14.12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2" t="s">
        <v>105</v>
      </c>
      <c r="B1" s="42"/>
      <c r="C1" s="42"/>
      <c r="D1" s="42"/>
      <c r="E1" s="42"/>
      <c r="F1" s="42"/>
    </row>
    <row r="2" spans="1:9" ht="15.75">
      <c r="A2" s="43" t="s">
        <v>84</v>
      </c>
      <c r="B2" s="43"/>
      <c r="C2" s="43"/>
      <c r="D2" s="43"/>
      <c r="E2" s="43"/>
      <c r="F2" s="43"/>
      <c r="G2" s="1"/>
      <c r="H2" s="1"/>
      <c r="I2" s="1"/>
    </row>
    <row r="3" spans="1:6" ht="6.75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48</v>
      </c>
      <c r="G4" s="3"/>
      <c r="H4" s="3"/>
    </row>
    <row r="5" spans="1:6" s="5" customFormat="1" ht="17.25" customHeight="1">
      <c r="A5" s="8" t="s">
        <v>11</v>
      </c>
      <c r="B5" s="9" t="s">
        <v>10</v>
      </c>
      <c r="C5" s="10">
        <f>C6+C21+C23+C19</f>
        <v>1087300</v>
      </c>
      <c r="D5" s="10">
        <v>0</v>
      </c>
      <c r="E5" s="10">
        <f>E6+E21+E23+E19</f>
        <v>189384.59000000003</v>
      </c>
      <c r="F5" s="11">
        <f>E5/C5*100</f>
        <v>17.417878230479168</v>
      </c>
    </row>
    <row r="6" spans="1:8" ht="14.25" customHeight="1">
      <c r="A6" s="12" t="s">
        <v>8</v>
      </c>
      <c r="B6" s="13" t="s">
        <v>7</v>
      </c>
      <c r="C6" s="14">
        <f>C7+C8+C9+C10+C11+C12+C14+C16+C15+C17+C18+C13</f>
        <v>1046500</v>
      </c>
      <c r="D6" s="14">
        <f>D7+D8+D9+D10+D11+D12+D14+D16+D15</f>
        <v>0</v>
      </c>
      <c r="E6" s="14">
        <f>E7+E8+E9+E10+E11+E12+E14+E16+E15</f>
        <v>189384.59000000003</v>
      </c>
      <c r="F6" s="11">
        <f>E6/C6*100</f>
        <v>18.096950788342095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718013.06</v>
      </c>
      <c r="D7" s="17"/>
      <c r="E7" s="17">
        <v>143764.19</v>
      </c>
      <c r="F7" s="18">
        <f aca="true" t="shared" si="0" ref="F7:F82">E7/C7*100</f>
        <v>20.022503490396122</v>
      </c>
    </row>
    <row r="8" spans="1:6" s="4" customFormat="1" ht="12.75">
      <c r="A8" s="15" t="s">
        <v>13</v>
      </c>
      <c r="B8" s="16" t="s">
        <v>12</v>
      </c>
      <c r="C8" s="17">
        <v>217200</v>
      </c>
      <c r="D8" s="17"/>
      <c r="E8" s="17">
        <v>36175.35</v>
      </c>
      <c r="F8" s="18">
        <f t="shared" si="0"/>
        <v>16.65531767955801</v>
      </c>
    </row>
    <row r="9" spans="1:6" s="4" customFormat="1" ht="12.75">
      <c r="A9" s="15" t="s">
        <v>15</v>
      </c>
      <c r="B9" s="16" t="s">
        <v>14</v>
      </c>
      <c r="C9" s="17">
        <v>11828</v>
      </c>
      <c r="D9" s="17"/>
      <c r="E9" s="17">
        <v>2946.39</v>
      </c>
      <c r="F9" s="18">
        <f t="shared" si="0"/>
        <v>24.910297598917822</v>
      </c>
    </row>
    <row r="10" spans="1:6" s="4" customFormat="1" ht="9" customHeight="1">
      <c r="A10" s="15" t="s">
        <v>31</v>
      </c>
      <c r="B10" s="16" t="s">
        <v>30</v>
      </c>
      <c r="C10" s="17">
        <v>0</v>
      </c>
      <c r="D10" s="17"/>
      <c r="E10" s="17">
        <v>0</v>
      </c>
      <c r="F10" s="18">
        <v>0</v>
      </c>
    </row>
    <row r="11" spans="1:6" s="4" customFormat="1" ht="12.75">
      <c r="A11" s="15" t="s">
        <v>17</v>
      </c>
      <c r="B11" s="16" t="s">
        <v>16</v>
      </c>
      <c r="C11" s="17">
        <v>35040</v>
      </c>
      <c r="D11" s="17"/>
      <c r="E11" s="17">
        <v>5637.66</v>
      </c>
      <c r="F11" s="18">
        <f t="shared" si="0"/>
        <v>16.089212328767122</v>
      </c>
    </row>
    <row r="12" spans="1:6" s="4" customFormat="1" ht="12.75">
      <c r="A12" s="15" t="s">
        <v>19</v>
      </c>
      <c r="B12" s="16" t="s">
        <v>18</v>
      </c>
      <c r="C12" s="17">
        <v>2000</v>
      </c>
      <c r="D12" s="17"/>
      <c r="E12" s="17">
        <v>0</v>
      </c>
      <c r="F12" s="18">
        <f t="shared" si="0"/>
        <v>0</v>
      </c>
    </row>
    <row r="13" spans="1:6" s="4" customFormat="1" ht="12.75">
      <c r="A13" s="15" t="s">
        <v>107</v>
      </c>
      <c r="B13" s="16" t="s">
        <v>106</v>
      </c>
      <c r="C13" s="17">
        <v>1286.94</v>
      </c>
      <c r="D13" s="17"/>
      <c r="E13" s="17">
        <v>0</v>
      </c>
      <c r="F13" s="18">
        <f t="shared" si="0"/>
        <v>0</v>
      </c>
    </row>
    <row r="14" spans="1:6" s="4" customFormat="1" ht="12.75">
      <c r="A14" s="15" t="s">
        <v>90</v>
      </c>
      <c r="B14" s="16" t="s">
        <v>89</v>
      </c>
      <c r="C14" s="17">
        <v>3600</v>
      </c>
      <c r="D14" s="17"/>
      <c r="E14" s="17">
        <v>861</v>
      </c>
      <c r="F14" s="18">
        <f t="shared" si="0"/>
        <v>23.916666666666668</v>
      </c>
    </row>
    <row r="15" spans="1:6" s="4" customFormat="1" ht="12.75">
      <c r="A15" s="15" t="s">
        <v>23</v>
      </c>
      <c r="B15" s="16" t="s">
        <v>22</v>
      </c>
      <c r="C15" s="17">
        <v>9032</v>
      </c>
      <c r="D15" s="17"/>
      <c r="E15" s="17">
        <v>0</v>
      </c>
      <c r="F15" s="18">
        <f t="shared" si="0"/>
        <v>0</v>
      </c>
    </row>
    <row r="16" spans="1:6" s="4" customFormat="1" ht="12.75">
      <c r="A16" s="15" t="s">
        <v>94</v>
      </c>
      <c r="B16" s="16" t="s">
        <v>91</v>
      </c>
      <c r="C16" s="17">
        <v>40000</v>
      </c>
      <c r="D16" s="17"/>
      <c r="E16" s="17">
        <v>0</v>
      </c>
      <c r="F16" s="18">
        <f t="shared" si="0"/>
        <v>0</v>
      </c>
    </row>
    <row r="17" spans="1:6" s="4" customFormat="1" ht="31.5" customHeight="1">
      <c r="A17" s="15" t="s">
        <v>95</v>
      </c>
      <c r="B17" s="16" t="s">
        <v>92</v>
      </c>
      <c r="C17" s="17">
        <v>6000</v>
      </c>
      <c r="D17" s="17"/>
      <c r="E17" s="17">
        <v>0</v>
      </c>
      <c r="F17" s="18">
        <f t="shared" si="0"/>
        <v>0</v>
      </c>
    </row>
    <row r="18" spans="1:6" s="4" customFormat="1" ht="22.5" customHeight="1">
      <c r="A18" s="15" t="s">
        <v>96</v>
      </c>
      <c r="B18" s="16" t="s">
        <v>93</v>
      </c>
      <c r="C18" s="17">
        <v>2500</v>
      </c>
      <c r="D18" s="17"/>
      <c r="E18" s="17">
        <v>0</v>
      </c>
      <c r="F18" s="18">
        <f t="shared" si="0"/>
        <v>0</v>
      </c>
    </row>
    <row r="19" spans="1:6" s="4" customFormat="1" ht="13.5" customHeight="1">
      <c r="A19" s="32" t="s">
        <v>83</v>
      </c>
      <c r="B19" s="29" t="s">
        <v>82</v>
      </c>
      <c r="C19" s="30">
        <f>C20</f>
        <v>12500</v>
      </c>
      <c r="D19" s="30"/>
      <c r="E19" s="30">
        <f>E20</f>
        <v>0</v>
      </c>
      <c r="F19" s="31">
        <f>E19/C19*100</f>
        <v>0</v>
      </c>
    </row>
    <row r="20" spans="1:6" s="4" customFormat="1" ht="14.25" customHeight="1">
      <c r="A20" s="15" t="s">
        <v>21</v>
      </c>
      <c r="B20" s="16" t="s">
        <v>20</v>
      </c>
      <c r="C20" s="17">
        <v>12500</v>
      </c>
      <c r="D20" s="17"/>
      <c r="E20" s="17">
        <v>0</v>
      </c>
      <c r="F20" s="18">
        <f>E20/C20*100</f>
        <v>0</v>
      </c>
    </row>
    <row r="21" spans="1:8" ht="12.75" customHeight="1">
      <c r="A21" s="12" t="s">
        <v>63</v>
      </c>
      <c r="B21" s="13" t="s">
        <v>64</v>
      </c>
      <c r="C21" s="14">
        <f>C22</f>
        <v>25000</v>
      </c>
      <c r="D21" s="14">
        <f>D22</f>
        <v>0</v>
      </c>
      <c r="E21" s="14">
        <f>E22</f>
        <v>0</v>
      </c>
      <c r="F21" s="11">
        <f t="shared" si="0"/>
        <v>0</v>
      </c>
      <c r="G21" s="2"/>
      <c r="H21" s="2"/>
    </row>
    <row r="22" spans="1:6" s="4" customFormat="1" ht="12.75">
      <c r="A22" s="15" t="s">
        <v>21</v>
      </c>
      <c r="B22" s="16" t="s">
        <v>20</v>
      </c>
      <c r="C22" s="17">
        <v>25000</v>
      </c>
      <c r="D22" s="17">
        <v>0</v>
      </c>
      <c r="E22" s="17">
        <v>0</v>
      </c>
      <c r="F22" s="18">
        <f t="shared" si="0"/>
        <v>0</v>
      </c>
    </row>
    <row r="23" spans="1:8" ht="14.25" customHeight="1">
      <c r="A23" s="12" t="s">
        <v>61</v>
      </c>
      <c r="B23" s="13" t="s">
        <v>62</v>
      </c>
      <c r="C23" s="14">
        <f>C24</f>
        <v>3300</v>
      </c>
      <c r="D23" s="14">
        <f>D24</f>
        <v>0</v>
      </c>
      <c r="E23" s="14">
        <f>E24</f>
        <v>0</v>
      </c>
      <c r="F23" s="11">
        <f>E23/C23*100</f>
        <v>0</v>
      </c>
      <c r="G23" s="2"/>
      <c r="H23" s="2"/>
    </row>
    <row r="24" spans="1:8" ht="12.75" customHeight="1">
      <c r="A24" s="15" t="s">
        <v>21</v>
      </c>
      <c r="B24" s="16" t="s">
        <v>20</v>
      </c>
      <c r="C24" s="17">
        <v>3300</v>
      </c>
      <c r="D24" s="17">
        <v>0</v>
      </c>
      <c r="E24" s="17">
        <v>0</v>
      </c>
      <c r="F24" s="18">
        <f>E24/C24*100</f>
        <v>0</v>
      </c>
      <c r="G24" s="2"/>
      <c r="H24" s="2"/>
    </row>
    <row r="25" spans="1:6" s="5" customFormat="1" ht="15.75" customHeight="1">
      <c r="A25" s="8" t="s">
        <v>27</v>
      </c>
      <c r="B25" s="9" t="s">
        <v>26</v>
      </c>
      <c r="C25" s="10">
        <f>C26</f>
        <v>178880</v>
      </c>
      <c r="D25" s="10">
        <f>D26</f>
        <v>0</v>
      </c>
      <c r="E25" s="10">
        <f>E26</f>
        <v>32584.12</v>
      </c>
      <c r="F25" s="11">
        <f t="shared" si="0"/>
        <v>18.21563059033989</v>
      </c>
    </row>
    <row r="26" spans="1:8" ht="15.75">
      <c r="A26" s="12" t="s">
        <v>25</v>
      </c>
      <c r="B26" s="13" t="s">
        <v>24</v>
      </c>
      <c r="C26" s="14">
        <f>C27+C28+C29+C30+C32</f>
        <v>178880</v>
      </c>
      <c r="D26" s="14">
        <f>D27+D28+D29+D30+D32</f>
        <v>0</v>
      </c>
      <c r="E26" s="14">
        <f>E27+E28+E29+E30+E32</f>
        <v>32584.12</v>
      </c>
      <c r="F26" s="11">
        <f t="shared" si="0"/>
        <v>18.21563059033989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135360</v>
      </c>
      <c r="D27" s="17"/>
      <c r="E27" s="17">
        <v>25560</v>
      </c>
      <c r="F27" s="18">
        <f t="shared" si="0"/>
        <v>18.882978723404257</v>
      </c>
    </row>
    <row r="28" spans="1:6" s="4" customFormat="1" ht="6.75" customHeight="1">
      <c r="A28" s="15" t="s">
        <v>72</v>
      </c>
      <c r="B28" s="16" t="s">
        <v>71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40880</v>
      </c>
      <c r="D29" s="17"/>
      <c r="E29" s="17">
        <v>6813.12</v>
      </c>
      <c r="F29" s="18">
        <f t="shared" si="0"/>
        <v>16.66614481409002</v>
      </c>
    </row>
    <row r="30" spans="1:6" s="4" customFormat="1" ht="12" customHeight="1">
      <c r="A30" s="15" t="s">
        <v>19</v>
      </c>
      <c r="B30" s="16" t="s">
        <v>18</v>
      </c>
      <c r="C30" s="17">
        <v>2640</v>
      </c>
      <c r="D30" s="17"/>
      <c r="E30" s="17">
        <v>211</v>
      </c>
      <c r="F30" s="18">
        <f t="shared" si="0"/>
        <v>7.992424242424242</v>
      </c>
    </row>
    <row r="31" spans="1:6" s="4" customFormat="1" ht="12.75" hidden="1">
      <c r="A31" s="15" t="s">
        <v>17</v>
      </c>
      <c r="B31" s="16" t="s">
        <v>16</v>
      </c>
      <c r="C31" s="17">
        <v>0</v>
      </c>
      <c r="D31" s="17"/>
      <c r="E31" s="17">
        <v>0</v>
      </c>
      <c r="F31" s="18" t="e">
        <f t="shared" si="0"/>
        <v>#DIV/0!</v>
      </c>
    </row>
    <row r="32" spans="1:6" s="4" customFormat="1" ht="5.25" customHeight="1">
      <c r="A32" s="15" t="s">
        <v>23</v>
      </c>
      <c r="B32" s="16" t="s">
        <v>22</v>
      </c>
      <c r="C32" s="17">
        <v>0</v>
      </c>
      <c r="D32" s="17"/>
      <c r="E32" s="17">
        <v>0</v>
      </c>
      <c r="F32" s="18">
        <v>0</v>
      </c>
    </row>
    <row r="33" spans="1:6" s="5" customFormat="1" ht="23.25" customHeight="1">
      <c r="A33" s="8" t="s">
        <v>35</v>
      </c>
      <c r="B33" s="9" t="s">
        <v>34</v>
      </c>
      <c r="C33" s="10">
        <f>C34</f>
        <v>250000</v>
      </c>
      <c r="D33" s="10">
        <f>D34</f>
        <v>0</v>
      </c>
      <c r="E33" s="10">
        <f>E34</f>
        <v>49729.68</v>
      </c>
      <c r="F33" s="11">
        <f t="shared" si="0"/>
        <v>19.891872</v>
      </c>
    </row>
    <row r="34" spans="1:8" ht="13.5" customHeight="1">
      <c r="A34" s="12" t="s">
        <v>33</v>
      </c>
      <c r="B34" s="13" t="s">
        <v>32</v>
      </c>
      <c r="C34" s="14">
        <f>C35+C36+C37</f>
        <v>250000</v>
      </c>
      <c r="D34" s="14">
        <f>D35+D36+D37</f>
        <v>0</v>
      </c>
      <c r="E34" s="14">
        <f>E35+E36+E37</f>
        <v>49729.68</v>
      </c>
      <c r="F34" s="11">
        <f t="shared" si="0"/>
        <v>19.891872</v>
      </c>
      <c r="G34" s="2"/>
      <c r="H34" s="2"/>
    </row>
    <row r="35" spans="1:6" s="4" customFormat="1" ht="12.75">
      <c r="A35" s="15" t="s">
        <v>9</v>
      </c>
      <c r="B35" s="16" t="s">
        <v>6</v>
      </c>
      <c r="C35" s="17">
        <v>188479</v>
      </c>
      <c r="D35" s="17"/>
      <c r="E35" s="17">
        <v>38340</v>
      </c>
      <c r="F35" s="18">
        <f t="shared" si="0"/>
        <v>20.341788740390175</v>
      </c>
    </row>
    <row r="36" spans="1:6" s="4" customFormat="1" ht="12.75">
      <c r="A36" s="15" t="s">
        <v>13</v>
      </c>
      <c r="B36" s="16" t="s">
        <v>12</v>
      </c>
      <c r="C36" s="17">
        <v>56921</v>
      </c>
      <c r="D36" s="17"/>
      <c r="E36" s="17">
        <v>10219.68</v>
      </c>
      <c r="F36" s="18">
        <f t="shared" si="0"/>
        <v>17.954146975632895</v>
      </c>
    </row>
    <row r="37" spans="1:6" s="4" customFormat="1" ht="12.75">
      <c r="A37" s="15" t="s">
        <v>90</v>
      </c>
      <c r="B37" s="16" t="s">
        <v>89</v>
      </c>
      <c r="C37" s="17">
        <v>4600</v>
      </c>
      <c r="D37" s="17"/>
      <c r="E37" s="17">
        <v>1170</v>
      </c>
      <c r="F37" s="18">
        <f t="shared" si="0"/>
        <v>25.43478260869565</v>
      </c>
    </row>
    <row r="38" spans="1:6" s="5" customFormat="1" ht="15.75" customHeight="1">
      <c r="A38" s="8" t="s">
        <v>37</v>
      </c>
      <c r="B38" s="9" t="s">
        <v>36</v>
      </c>
      <c r="C38" s="10">
        <f>C41+C39+C44</f>
        <v>1987087</v>
      </c>
      <c r="D38" s="10">
        <f>D41+D39+D44</f>
        <v>293800</v>
      </c>
      <c r="E38" s="10">
        <f>E41+E39+E44</f>
        <v>16000</v>
      </c>
      <c r="F38" s="11">
        <f t="shared" si="0"/>
        <v>0.8051987658315918</v>
      </c>
    </row>
    <row r="39" spans="1:6" s="5" customFormat="1" ht="15" customHeight="1">
      <c r="A39" s="19" t="s">
        <v>65</v>
      </c>
      <c r="B39" s="20" t="s">
        <v>66</v>
      </c>
      <c r="C39" s="21">
        <f>C40</f>
        <v>2987</v>
      </c>
      <c r="D39" s="21">
        <f>D40</f>
        <v>293800</v>
      </c>
      <c r="E39" s="21">
        <f>E40</f>
        <v>0</v>
      </c>
      <c r="F39" s="11">
        <f>E39/C39*100</f>
        <v>0</v>
      </c>
    </row>
    <row r="40" spans="1:6" s="5" customFormat="1" ht="13.5" customHeight="1">
      <c r="A40" s="15" t="s">
        <v>19</v>
      </c>
      <c r="B40" s="22" t="s">
        <v>18</v>
      </c>
      <c r="C40" s="23">
        <v>2987</v>
      </c>
      <c r="D40" s="23">
        <v>293800</v>
      </c>
      <c r="E40" s="23">
        <v>0</v>
      </c>
      <c r="F40" s="18">
        <f>E40/C40*100</f>
        <v>0</v>
      </c>
    </row>
    <row r="41" spans="1:6" s="5" customFormat="1" ht="14.25" customHeight="1">
      <c r="A41" s="19" t="s">
        <v>52</v>
      </c>
      <c r="B41" s="24" t="s">
        <v>49</v>
      </c>
      <c r="C41" s="21">
        <f>C42+C43</f>
        <v>1884100</v>
      </c>
      <c r="D41" s="21">
        <f>D42</f>
        <v>0</v>
      </c>
      <c r="E41" s="21">
        <f>E42+E43</f>
        <v>16000</v>
      </c>
      <c r="F41" s="11">
        <f t="shared" si="0"/>
        <v>0.8492118252746669</v>
      </c>
    </row>
    <row r="42" spans="1:6" s="5" customFormat="1" ht="13.5" customHeight="1">
      <c r="A42" s="15" t="s">
        <v>17</v>
      </c>
      <c r="B42" s="22" t="s">
        <v>16</v>
      </c>
      <c r="C42" s="23">
        <v>1884100</v>
      </c>
      <c r="D42" s="23"/>
      <c r="E42" s="23">
        <v>16000</v>
      </c>
      <c r="F42" s="18">
        <f t="shared" si="0"/>
        <v>0.8492118252746669</v>
      </c>
    </row>
    <row r="43" spans="1:6" s="5" customFormat="1" ht="6.75" customHeight="1">
      <c r="A43" s="15" t="s">
        <v>19</v>
      </c>
      <c r="B43" s="22" t="s">
        <v>18</v>
      </c>
      <c r="C43" s="23">
        <v>0</v>
      </c>
      <c r="D43" s="23"/>
      <c r="E43" s="23">
        <v>0</v>
      </c>
      <c r="F43" s="18">
        <v>0</v>
      </c>
    </row>
    <row r="44" spans="1:6" s="5" customFormat="1" ht="15.75" customHeight="1">
      <c r="A44" s="12" t="s">
        <v>74</v>
      </c>
      <c r="B44" s="13" t="s">
        <v>73</v>
      </c>
      <c r="C44" s="14">
        <f>C45+C46</f>
        <v>100000</v>
      </c>
      <c r="D44" s="14">
        <f>D45+D46</f>
        <v>0</v>
      </c>
      <c r="E44" s="14">
        <f>E45+E46</f>
        <v>0</v>
      </c>
      <c r="F44" s="11">
        <f t="shared" si="0"/>
        <v>0</v>
      </c>
    </row>
    <row r="45" spans="1:6" s="5" customFormat="1" ht="13.5" customHeight="1">
      <c r="A45" s="15" t="s">
        <v>19</v>
      </c>
      <c r="B45" s="16" t="s">
        <v>18</v>
      </c>
      <c r="C45" s="17">
        <v>99840</v>
      </c>
      <c r="D45" s="17"/>
      <c r="E45" s="17">
        <v>0</v>
      </c>
      <c r="F45" s="18">
        <f t="shared" si="0"/>
        <v>0</v>
      </c>
    </row>
    <row r="46" spans="1:6" s="5" customFormat="1" ht="13.5" customHeight="1">
      <c r="A46" s="15" t="s">
        <v>90</v>
      </c>
      <c r="B46" s="16" t="s">
        <v>89</v>
      </c>
      <c r="C46" s="17">
        <v>160</v>
      </c>
      <c r="D46" s="17"/>
      <c r="E46" s="17">
        <v>0</v>
      </c>
      <c r="F46" s="18">
        <f t="shared" si="0"/>
        <v>0</v>
      </c>
    </row>
    <row r="47" spans="1:6" s="5" customFormat="1" ht="15.75" customHeight="1">
      <c r="A47" s="8" t="s">
        <v>41</v>
      </c>
      <c r="B47" s="9" t="s">
        <v>40</v>
      </c>
      <c r="C47" s="10">
        <f>C56+C48+C53</f>
        <v>990400</v>
      </c>
      <c r="D47" s="10">
        <f>D56+D48+D53</f>
        <v>0</v>
      </c>
      <c r="E47" s="10">
        <f>E56+E48+E53</f>
        <v>21539.96</v>
      </c>
      <c r="F47" s="11">
        <f t="shared" si="0"/>
        <v>2.174874798061389</v>
      </c>
    </row>
    <row r="48" spans="1:6" s="5" customFormat="1" ht="15.75" customHeight="1">
      <c r="A48" s="12" t="s">
        <v>76</v>
      </c>
      <c r="B48" s="13" t="s">
        <v>75</v>
      </c>
      <c r="C48" s="14">
        <f>C51+C52+C50+C49</f>
        <v>20300</v>
      </c>
      <c r="D48" s="14">
        <f>D51+D52</f>
        <v>0</v>
      </c>
      <c r="E48" s="14">
        <f>E51+E52+E50+E49</f>
        <v>0</v>
      </c>
      <c r="F48" s="18">
        <f t="shared" si="0"/>
        <v>0</v>
      </c>
    </row>
    <row r="49" spans="1:6" s="5" customFormat="1" ht="13.5" customHeight="1">
      <c r="A49" s="40" t="s">
        <v>17</v>
      </c>
      <c r="B49" s="27" t="s">
        <v>16</v>
      </c>
      <c r="C49" s="28">
        <v>20300</v>
      </c>
      <c r="D49" s="28"/>
      <c r="E49" s="28">
        <v>0</v>
      </c>
      <c r="F49" s="18">
        <f t="shared" si="0"/>
        <v>0</v>
      </c>
    </row>
    <row r="50" spans="1:6" s="5" customFormat="1" ht="6.75" customHeight="1">
      <c r="A50" s="15" t="s">
        <v>19</v>
      </c>
      <c r="B50" s="27" t="s">
        <v>18</v>
      </c>
      <c r="C50" s="28">
        <v>0</v>
      </c>
      <c r="D50" s="28"/>
      <c r="E50" s="28">
        <v>0</v>
      </c>
      <c r="F50" s="18">
        <v>0</v>
      </c>
    </row>
    <row r="51" spans="1:6" s="5" customFormat="1" ht="5.25" customHeight="1">
      <c r="A51" s="15" t="s">
        <v>78</v>
      </c>
      <c r="B51" s="16" t="s">
        <v>77</v>
      </c>
      <c r="C51" s="17">
        <v>0</v>
      </c>
      <c r="D51" s="17"/>
      <c r="E51" s="17">
        <v>0</v>
      </c>
      <c r="F51" s="18">
        <v>0</v>
      </c>
    </row>
    <row r="52" spans="1:6" s="5" customFormat="1" ht="9" customHeight="1">
      <c r="A52" s="15" t="s">
        <v>51</v>
      </c>
      <c r="B52" s="16" t="s">
        <v>50</v>
      </c>
      <c r="C52" s="17">
        <v>0</v>
      </c>
      <c r="D52" s="17"/>
      <c r="E52" s="17">
        <v>0</v>
      </c>
      <c r="F52" s="18">
        <v>0</v>
      </c>
    </row>
    <row r="53" spans="1:6" s="5" customFormat="1" ht="15.75" customHeight="1">
      <c r="A53" s="19" t="s">
        <v>97</v>
      </c>
      <c r="B53" s="24" t="s">
        <v>98</v>
      </c>
      <c r="C53" s="41">
        <f>C54+C55</f>
        <v>50000</v>
      </c>
      <c r="D53" s="41">
        <f>D54+D55</f>
        <v>0</v>
      </c>
      <c r="E53" s="41">
        <f>E54+E55</f>
        <v>0</v>
      </c>
      <c r="F53" s="11">
        <f>E53/C53*100</f>
        <v>0</v>
      </c>
    </row>
    <row r="54" spans="1:6" s="5" customFormat="1" ht="12.75" customHeight="1">
      <c r="A54" s="15" t="s">
        <v>31</v>
      </c>
      <c r="B54" s="16" t="s">
        <v>30</v>
      </c>
      <c r="C54" s="17">
        <v>43700</v>
      </c>
      <c r="D54" s="17"/>
      <c r="E54" s="17">
        <v>0</v>
      </c>
      <c r="F54" s="18">
        <v>0</v>
      </c>
    </row>
    <row r="55" spans="1:6" s="5" customFormat="1" ht="12.75" customHeight="1">
      <c r="A55" s="15" t="s">
        <v>17</v>
      </c>
      <c r="B55" s="16" t="s">
        <v>16</v>
      </c>
      <c r="C55" s="17">
        <v>6300</v>
      </c>
      <c r="D55" s="17"/>
      <c r="E55" s="17">
        <v>0</v>
      </c>
      <c r="F55" s="18">
        <v>0</v>
      </c>
    </row>
    <row r="56" spans="1:8" ht="15.75">
      <c r="A56" s="12" t="s">
        <v>39</v>
      </c>
      <c r="B56" s="13" t="s">
        <v>38</v>
      </c>
      <c r="C56" s="14">
        <f>C59+C60+C62+C63+C64+C65+C67+C57+C58+C61+C68+C69</f>
        <v>920100</v>
      </c>
      <c r="D56" s="14">
        <f>D59+D60+D62+D63+D64+D65+D67+D57+D58+D61+D68+D69</f>
        <v>0</v>
      </c>
      <c r="E56" s="14">
        <f>E59+E60+E62+E63+E64+E65+E67+E57+E58+E61+E68+E69</f>
        <v>21539.96</v>
      </c>
      <c r="F56" s="11">
        <f t="shared" si="0"/>
        <v>2.341045538528421</v>
      </c>
      <c r="G56" s="2"/>
      <c r="H56" s="2"/>
    </row>
    <row r="57" spans="1:8" ht="7.5" customHeight="1">
      <c r="A57" s="15" t="s">
        <v>9</v>
      </c>
      <c r="B57" s="27" t="s">
        <v>6</v>
      </c>
      <c r="C57" s="28">
        <v>0</v>
      </c>
      <c r="D57" s="28"/>
      <c r="E57" s="28">
        <v>0</v>
      </c>
      <c r="F57" s="18">
        <v>0</v>
      </c>
      <c r="G57" s="2"/>
      <c r="H57" s="2"/>
    </row>
    <row r="58" spans="1:8" ht="6" customHeight="1">
      <c r="A58" s="15" t="s">
        <v>13</v>
      </c>
      <c r="B58" s="27" t="s">
        <v>12</v>
      </c>
      <c r="C58" s="28">
        <v>0</v>
      </c>
      <c r="D58" s="28"/>
      <c r="E58" s="28">
        <v>0</v>
      </c>
      <c r="F58" s="18">
        <v>0</v>
      </c>
      <c r="G58" s="2"/>
      <c r="H58" s="2"/>
    </row>
    <row r="59" spans="1:6" s="4" customFormat="1" ht="6.75" customHeight="1">
      <c r="A59" s="15" t="s">
        <v>29</v>
      </c>
      <c r="B59" s="16" t="s">
        <v>28</v>
      </c>
      <c r="C59" s="17">
        <v>0</v>
      </c>
      <c r="D59" s="17"/>
      <c r="E59" s="17">
        <v>0</v>
      </c>
      <c r="F59" s="18">
        <v>0</v>
      </c>
    </row>
    <row r="60" spans="1:6" s="4" customFormat="1" ht="12.75">
      <c r="A60" s="15" t="s">
        <v>31</v>
      </c>
      <c r="B60" s="16" t="s">
        <v>30</v>
      </c>
      <c r="C60" s="17">
        <v>80000</v>
      </c>
      <c r="D60" s="17"/>
      <c r="E60" s="17">
        <v>21539.96</v>
      </c>
      <c r="F60" s="18">
        <f t="shared" si="0"/>
        <v>26.92495</v>
      </c>
    </row>
    <row r="61" spans="1:6" s="4" customFormat="1" ht="12" customHeight="1">
      <c r="A61" s="15" t="s">
        <v>86</v>
      </c>
      <c r="B61" s="16" t="s">
        <v>85</v>
      </c>
      <c r="C61" s="17">
        <v>108000</v>
      </c>
      <c r="D61" s="17"/>
      <c r="E61" s="17">
        <v>0</v>
      </c>
      <c r="F61" s="18">
        <v>0</v>
      </c>
    </row>
    <row r="62" spans="1:6" s="4" customFormat="1" ht="12.75">
      <c r="A62" s="15" t="s">
        <v>17</v>
      </c>
      <c r="B62" s="16" t="s">
        <v>16</v>
      </c>
      <c r="C62" s="17">
        <v>574300</v>
      </c>
      <c r="D62" s="17"/>
      <c r="E62" s="17">
        <v>0</v>
      </c>
      <c r="F62" s="18">
        <f t="shared" si="0"/>
        <v>0</v>
      </c>
    </row>
    <row r="63" spans="1:6" s="4" customFormat="1" ht="12.75">
      <c r="A63" s="15" t="s">
        <v>19</v>
      </c>
      <c r="B63" s="16" t="s">
        <v>18</v>
      </c>
      <c r="C63" s="17">
        <v>70000</v>
      </c>
      <c r="D63" s="17"/>
      <c r="E63" s="17">
        <v>0</v>
      </c>
      <c r="F63" s="18">
        <f t="shared" si="0"/>
        <v>0</v>
      </c>
    </row>
    <row r="64" spans="1:8" ht="7.5" customHeight="1">
      <c r="A64" s="15" t="s">
        <v>21</v>
      </c>
      <c r="B64" s="16" t="s">
        <v>20</v>
      </c>
      <c r="C64" s="17">
        <v>0</v>
      </c>
      <c r="D64" s="17">
        <v>0</v>
      </c>
      <c r="E64" s="17">
        <v>0</v>
      </c>
      <c r="F64" s="18">
        <v>0</v>
      </c>
      <c r="G64" s="2"/>
      <c r="H64" s="2"/>
    </row>
    <row r="65" spans="1:6" s="4" customFormat="1" ht="12.75">
      <c r="A65" s="15" t="s">
        <v>51</v>
      </c>
      <c r="B65" s="16" t="s">
        <v>50</v>
      </c>
      <c r="C65" s="17">
        <v>35000</v>
      </c>
      <c r="D65" s="17"/>
      <c r="E65" s="17">
        <v>0</v>
      </c>
      <c r="F65" s="18">
        <f t="shared" si="0"/>
        <v>0</v>
      </c>
    </row>
    <row r="66" spans="1:8" ht="25.5" customHeight="1" hidden="1">
      <c r="A66" s="12" t="s">
        <v>43</v>
      </c>
      <c r="B66" s="13" t="s">
        <v>42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8" t="e">
        <f t="shared" si="0"/>
        <v>#REF!</v>
      </c>
      <c r="G66" s="2"/>
      <c r="H66" s="2"/>
    </row>
    <row r="67" spans="1:8" ht="12.75">
      <c r="A67" s="15" t="s">
        <v>23</v>
      </c>
      <c r="B67" s="16" t="s">
        <v>22</v>
      </c>
      <c r="C67" s="17">
        <v>20000</v>
      </c>
      <c r="D67" s="17"/>
      <c r="E67" s="17">
        <v>0</v>
      </c>
      <c r="F67" s="18">
        <f t="shared" si="0"/>
        <v>0</v>
      </c>
      <c r="G67" s="2"/>
      <c r="H67" s="2"/>
    </row>
    <row r="68" spans="1:8" ht="12.75">
      <c r="A68" s="15" t="s">
        <v>101</v>
      </c>
      <c r="B68" s="16" t="s">
        <v>99</v>
      </c>
      <c r="C68" s="17">
        <v>29800</v>
      </c>
      <c r="D68" s="17"/>
      <c r="E68" s="17">
        <v>0</v>
      </c>
      <c r="F68" s="18">
        <f t="shared" si="0"/>
        <v>0</v>
      </c>
      <c r="G68" s="2"/>
      <c r="H68" s="2"/>
    </row>
    <row r="69" spans="1:8" ht="22.5">
      <c r="A69" s="15" t="s">
        <v>102</v>
      </c>
      <c r="B69" s="16" t="s">
        <v>100</v>
      </c>
      <c r="C69" s="17">
        <v>3000</v>
      </c>
      <c r="D69" s="17"/>
      <c r="E69" s="17">
        <v>0</v>
      </c>
      <c r="F69" s="18">
        <f t="shared" si="0"/>
        <v>0</v>
      </c>
      <c r="G69" s="2"/>
      <c r="H69" s="2"/>
    </row>
    <row r="70" spans="1:8" ht="7.5" customHeight="1">
      <c r="A70" s="39" t="s">
        <v>80</v>
      </c>
      <c r="B70" s="37" t="s">
        <v>79</v>
      </c>
      <c r="C70" s="38">
        <f>C71</f>
        <v>0</v>
      </c>
      <c r="D70" s="38"/>
      <c r="E70" s="38">
        <f>E71</f>
        <v>0</v>
      </c>
      <c r="F70" s="33">
        <v>0</v>
      </c>
      <c r="G70" s="2"/>
      <c r="H70" s="2"/>
    </row>
    <row r="71" spans="1:8" ht="7.5" customHeight="1">
      <c r="A71" s="32" t="s">
        <v>81</v>
      </c>
      <c r="B71" s="35" t="s">
        <v>42</v>
      </c>
      <c r="C71" s="36">
        <f>C72</f>
        <v>0</v>
      </c>
      <c r="D71" s="36"/>
      <c r="E71" s="36">
        <f>E72</f>
        <v>0</v>
      </c>
      <c r="F71" s="33">
        <v>0</v>
      </c>
      <c r="G71" s="2"/>
      <c r="H71" s="2"/>
    </row>
    <row r="72" spans="1:8" ht="6" customHeight="1">
      <c r="A72" s="15" t="s">
        <v>19</v>
      </c>
      <c r="B72" s="16" t="s">
        <v>18</v>
      </c>
      <c r="C72" s="17">
        <v>0</v>
      </c>
      <c r="D72" s="17"/>
      <c r="E72" s="17">
        <v>0</v>
      </c>
      <c r="F72" s="34">
        <v>0</v>
      </c>
      <c r="G72" s="2"/>
      <c r="H72" s="2"/>
    </row>
    <row r="73" spans="1:6" s="5" customFormat="1" ht="15.75" customHeight="1">
      <c r="A73" s="8" t="s">
        <v>47</v>
      </c>
      <c r="B73" s="9" t="s">
        <v>46</v>
      </c>
      <c r="C73" s="10">
        <f aca="true" t="shared" si="1" ref="C73:E74">C74</f>
        <v>1150000</v>
      </c>
      <c r="D73" s="10">
        <f t="shared" si="1"/>
        <v>0</v>
      </c>
      <c r="E73" s="10">
        <f t="shared" si="1"/>
        <v>274657</v>
      </c>
      <c r="F73" s="11">
        <f t="shared" si="0"/>
        <v>23.88321739130435</v>
      </c>
    </row>
    <row r="74" spans="1:8" ht="14.25" customHeight="1">
      <c r="A74" s="12" t="s">
        <v>45</v>
      </c>
      <c r="B74" s="13" t="s">
        <v>44</v>
      </c>
      <c r="C74" s="14">
        <f t="shared" si="1"/>
        <v>1150000</v>
      </c>
      <c r="D74" s="14">
        <f t="shared" si="1"/>
        <v>0</v>
      </c>
      <c r="E74" s="14">
        <f t="shared" si="1"/>
        <v>274657</v>
      </c>
      <c r="F74" s="11">
        <f t="shared" si="0"/>
        <v>23.88321739130435</v>
      </c>
      <c r="G74" s="2"/>
      <c r="H74" s="2"/>
    </row>
    <row r="75" spans="1:6" s="4" customFormat="1" ht="21" customHeight="1">
      <c r="A75" s="15" t="s">
        <v>54</v>
      </c>
      <c r="B75" s="16" t="s">
        <v>53</v>
      </c>
      <c r="C75" s="17">
        <v>1150000</v>
      </c>
      <c r="D75" s="17"/>
      <c r="E75" s="17">
        <v>274657</v>
      </c>
      <c r="F75" s="18">
        <f t="shared" si="0"/>
        <v>23.88321739130435</v>
      </c>
    </row>
    <row r="76" spans="1:6" s="5" customFormat="1" ht="6" customHeight="1">
      <c r="A76" s="8" t="s">
        <v>55</v>
      </c>
      <c r="B76" s="9" t="s">
        <v>56</v>
      </c>
      <c r="C76" s="10">
        <f aca="true" t="shared" si="2" ref="C76:E77">C77</f>
        <v>0</v>
      </c>
      <c r="D76" s="10">
        <f t="shared" si="2"/>
        <v>0</v>
      </c>
      <c r="E76" s="10">
        <f t="shared" si="2"/>
        <v>0</v>
      </c>
      <c r="F76" s="11">
        <v>0</v>
      </c>
    </row>
    <row r="77" spans="1:8" ht="6" customHeight="1">
      <c r="A77" s="12" t="s">
        <v>57</v>
      </c>
      <c r="B77" s="13" t="s">
        <v>58</v>
      </c>
      <c r="C77" s="14">
        <f t="shared" si="2"/>
        <v>0</v>
      </c>
      <c r="D77" s="14">
        <f t="shared" si="2"/>
        <v>0</v>
      </c>
      <c r="E77" s="14">
        <f t="shared" si="2"/>
        <v>0</v>
      </c>
      <c r="F77" s="11">
        <v>0</v>
      </c>
      <c r="G77" s="2"/>
      <c r="H77" s="2"/>
    </row>
    <row r="78" spans="1:6" s="4" customFormat="1" ht="5.25" customHeight="1">
      <c r="A78" s="15" t="s">
        <v>59</v>
      </c>
      <c r="B78" s="16" t="s">
        <v>60</v>
      </c>
      <c r="C78" s="17">
        <v>0</v>
      </c>
      <c r="D78" s="17"/>
      <c r="E78" s="17">
        <v>0</v>
      </c>
      <c r="F78" s="18">
        <v>0</v>
      </c>
    </row>
    <row r="79" spans="1:6" s="5" customFormat="1" ht="17.25" customHeight="1">
      <c r="A79" s="8" t="s">
        <v>67</v>
      </c>
      <c r="B79" s="9" t="s">
        <v>68</v>
      </c>
      <c r="C79" s="10">
        <f aca="true" t="shared" si="3" ref="C79:E80">C80</f>
        <v>10000</v>
      </c>
      <c r="D79" s="10">
        <f t="shared" si="3"/>
        <v>0</v>
      </c>
      <c r="E79" s="10">
        <f t="shared" si="3"/>
        <v>0</v>
      </c>
      <c r="F79" s="11">
        <v>0</v>
      </c>
    </row>
    <row r="80" spans="1:8" ht="15" customHeight="1">
      <c r="A80" s="12" t="s">
        <v>69</v>
      </c>
      <c r="B80" s="13" t="s">
        <v>70</v>
      </c>
      <c r="C80" s="14">
        <f t="shared" si="3"/>
        <v>10000</v>
      </c>
      <c r="D80" s="14">
        <f t="shared" si="3"/>
        <v>0</v>
      </c>
      <c r="E80" s="14">
        <f t="shared" si="3"/>
        <v>0</v>
      </c>
      <c r="F80" s="11">
        <v>0</v>
      </c>
      <c r="G80" s="2"/>
      <c r="H80" s="2"/>
    </row>
    <row r="81" spans="1:6" s="4" customFormat="1" ht="18.75" customHeight="1">
      <c r="A81" s="15" t="s">
        <v>102</v>
      </c>
      <c r="B81" s="16" t="s">
        <v>100</v>
      </c>
      <c r="C81" s="17">
        <v>10000</v>
      </c>
      <c r="D81" s="17"/>
      <c r="E81" s="17">
        <v>0</v>
      </c>
      <c r="F81" s="18">
        <v>0</v>
      </c>
    </row>
    <row r="82" spans="1:6" ht="15.75">
      <c r="A82" s="6"/>
      <c r="B82" s="25" t="s">
        <v>3</v>
      </c>
      <c r="C82" s="26">
        <f>C79+C76+C73+C47+C38+C33+C25+C5+C70</f>
        <v>5653667</v>
      </c>
      <c r="D82" s="26">
        <f>D79+D76+D73+D47+D38+D33+D25+D5</f>
        <v>293800</v>
      </c>
      <c r="E82" s="26">
        <f>E79+E76+E73+E47+E38+E33+E25+E5+E70</f>
        <v>583895.3500000001</v>
      </c>
      <c r="F82" s="11">
        <f t="shared" si="0"/>
        <v>10.327728003789401</v>
      </c>
    </row>
    <row r="83" spans="1:6" ht="12.75" hidden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6" spans="1:6" ht="9.75" customHeight="1">
      <c r="A86" s="6"/>
      <c r="B86" s="6"/>
      <c r="C86" s="6"/>
      <c r="D86" s="6"/>
      <c r="E86" s="6"/>
      <c r="F86" s="6"/>
    </row>
    <row r="87" spans="1:6" ht="12.75">
      <c r="A87" s="6" t="s">
        <v>87</v>
      </c>
      <c r="B87" s="6"/>
      <c r="C87" s="6"/>
      <c r="D87" s="6"/>
      <c r="E87" s="6" t="s">
        <v>88</v>
      </c>
      <c r="F87" s="6"/>
    </row>
    <row r="88" spans="1:6" ht="9.75" customHeight="1">
      <c r="A88" s="6"/>
      <c r="B88" s="6"/>
      <c r="C88" s="6"/>
      <c r="D88" s="6"/>
      <c r="E88" s="6"/>
      <c r="F88" s="6"/>
    </row>
    <row r="89" spans="1:6" ht="12.75">
      <c r="A89" s="6" t="s">
        <v>103</v>
      </c>
      <c r="B89" s="6"/>
      <c r="C89" s="6"/>
      <c r="D89" s="6"/>
      <c r="E89" s="6" t="s">
        <v>104</v>
      </c>
      <c r="F89" s="6"/>
    </row>
  </sheetData>
  <sheetProtection/>
  <mergeCells count="2">
    <mergeCell ref="A1:F1"/>
    <mergeCell ref="A2:F2"/>
  </mergeCells>
  <printOptions/>
  <pageMargins left="0.7480314960629921" right="0.15748031496062992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2019-04-02T13:07:28Z</cp:lastPrinted>
  <dcterms:created xsi:type="dcterms:W3CDTF">2005-01-31T11:17:35Z</dcterms:created>
  <dcterms:modified xsi:type="dcterms:W3CDTF">2019-04-09T10:58:01Z</dcterms:modified>
  <cp:category/>
  <cp:version/>
  <cp:contentType/>
  <cp:contentStatus/>
</cp:coreProperties>
</file>