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Консолидирован" sheetId="1" r:id="rId1"/>
  </sheets>
  <definedNames>
    <definedName name="_xlnm.Print_Titles" localSheetId="0">'Консолидирован'!$7:$7</definedName>
  </definedNames>
  <calcPr fullCalcOnLoad="1"/>
</workbook>
</file>

<file path=xl/sharedStrings.xml><?xml version="1.0" encoding="utf-8"?>
<sst xmlns="http://schemas.openxmlformats.org/spreadsheetml/2006/main" count="390" uniqueCount="255">
  <si>
    <t>за период с 01.01.2018г. по 31.07.2018г.</t>
  </si>
  <si>
    <t>Единица измерения: руб.</t>
  </si>
  <si>
    <t>Код</t>
  </si>
  <si>
    <t>Наименование показателя</t>
  </si>
  <si>
    <t/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</si>
  <si>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</si>
  <si>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</si>
  <si>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</si>
  <si>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</si>
  <si>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</si>
  <si>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</si>
  <si>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</si>
  <si>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</si>
  <si>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</si>
  <si>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</si>
  <si>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</si>
  <si>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</si>
  <si>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</si>
  <si>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</si>
  <si>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</si>
  <si>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</si>
  <si>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</si>
  <si>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</si>
  <si>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</si>
  <si>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</si>
  <si>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</si>
  <si>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</si>
  <si>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</si>
  <si>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</si>
  <si>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</si>
  <si>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</si>
  <si>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</si>
  <si>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</si>
  <si>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</si>
  <si>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</si>
  <si>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</si>
  <si>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</si>
  <si>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</si>
  <si>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</si>
  <si>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00010502000000000000</t>
  </si>
  <si>
    <t>00010502010020000110</t>
  </si>
  <si>
    <t xml:space="preserve">              Единый налог на вмененный доход для отдельных видов деятельности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</si>
  <si>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</si>
  <si>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</si>
  <si>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</si>
  <si>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</si>
  <si>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</si>
  <si>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</si>
  <si>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</si>
  <si>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</si>
  <si>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</si>
  <si>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</si>
  <si>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</si>
  <si>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</si>
  <si>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</si>
  <si>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</si>
  <si>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</si>
  <si>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</si>
  <si>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</si>
  <si>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</si>
  <si>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</si>
  <si>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</si>
  <si>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</si>
  <si>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</si>
  <si>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</si>
  <si>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</si>
  <si>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</si>
  <si>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</si>
  <si>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</si>
  <si>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</si>
  <si>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00010701000000000000</t>
  </si>
  <si>
    <t xml:space="preserve">            Налог на добычу полезных ископаемых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</si>
  <si>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</si>
  <si>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</si>
  <si>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</si>
  <si>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</si>
  <si>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</si>
  <si>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</si>
  <si>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</si>
  <si>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</si>
  <si>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</si>
  <si>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</si>
  <si>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</si>
  <si>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</si>
  <si>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</si>
  <si>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</si>
  <si>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</si>
  <si>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</si>
  <si>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</si>
  <si>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</si>
  <si>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</si>
  <si>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</si>
  <si>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</si>
  <si>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</si>
  <si>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</si>
  <si>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</si>
  <si>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</si>
  <si>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</si>
  <si>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</si>
  <si>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</si>
  <si>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</si>
  <si>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</si>
  <si>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</si>
  <si>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</si>
  <si>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</si>
  <si>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</si>
  <si>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</si>
  <si>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</si>
  <si>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</si>
  <si>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</si>
  <si>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00011201020010000120</t>
  </si>
  <si>
    <t xml:space="preserve">              Плата за выбросы загрязняющих веществ в атмосферный воздух передвижными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</si>
  <si>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</si>
  <si>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</si>
  <si>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</si>
  <si>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</si>
  <si>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</si>
  <si>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</si>
  <si>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</si>
  <si>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(РАБОТ) И КОМПЕНСАЦИИ ЗАТРАТ ГОСУДАРСТВА</t>
  </si>
  <si>
    <t>00011301000000000000</t>
  </si>
  <si>
    <t xml:space="preserve">            Доходы от оказания платных услуг (работ)</t>
  </si>
  <si>
    <t>00011301995050000130</t>
  </si>
  <si>
    <t xml:space="preserve">              Прочие доходы от оказания платных услуг (работ) получателями средств бюджетов муниципальных районов</t>
  </si>
  <si>
    <t>00011301995100000130</t>
  </si>
  <si>
    <t xml:space="preserve">              Прочие доходы от оказания платных услуг (работ) получателями средств бюджетов сельских поселений</t>
  </si>
  <si>
    <t>00011302000000000000</t>
  </si>
  <si>
    <t xml:space="preserve">            Доходы от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</si>
  <si>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</si>
  <si>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</si>
  <si>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</si>
  <si>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</si>
  <si>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00011302995050000130</t>
  </si>
  <si>
    <t xml:space="preserve">              Прочие доходы от компенсации затрат бюджетов муниципальных районов</t>
  </si>
  <si>
    <t>00011302995100000130</t>
  </si>
  <si>
    <t xml:space="preserve">              Прочие доходы от компенсации затрат бюджетов сельских поселений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</si>
  <si>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</si>
  <si>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</si>
  <si>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</si>
  <si>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</si>
  <si>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</si>
  <si>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</si>
  <si>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00011406025050000430</t>
  </si>
  <si>
    <t xml:space="preserve">        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</si>
  <si>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</si>
  <si>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</si>
  <si>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</si>
  <si>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</si>
  <si>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</si>
  <si>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</si>
  <si>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</si>
  <si>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</si>
  <si>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</si>
  <si>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</si>
  <si>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</si>
  <si>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</si>
  <si>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</si>
  <si>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</si>
  <si>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</si>
  <si>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</si>
  <si>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</si>
  <si>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</si>
  <si>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</si>
  <si>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</si>
  <si>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</si>
  <si>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</si>
  <si>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00011630014010000140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</si>
  <si>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</si>
  <si>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</si>
  <si>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        Прочие денежные взыскания (штрафы) за правонарушения в области дорожного движения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</si>
  <si>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</si>
  <si>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</si>
  <si>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</si>
  <si>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</si>
  <si>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</si>
  <si>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</si>
  <si>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</si>
  <si>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</si>
  <si>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</si>
  <si>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</si>
  <si>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</si>
  <si>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</si>
  <si>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</si>
  <si>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</si>
  <si>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</si>
  <si>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</si>
  <si>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</si>
  <si>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</si>
  <si>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</si>
  <si>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</si>
  <si>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</si>
  <si>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</si>
  <si>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</si>
  <si>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</si>
  <si>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00020215002050000151</t>
  </si>
  <si>
    <t xml:space="preserve">              Дотации бюджетам муниципальных районов на поддержку мер по обеспечению сбалансированности бюджетов</t>
  </si>
  <si>
    <t>00020219999050000151</t>
  </si>
  <si>
    <t xml:space="preserve">              Прочие дотации бюджетам муниципальных районов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</si>
  <si>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</si>
  <si>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</si>
  <si>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00020220216050000151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</si>
  <si>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</si>
  <si>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00020225028050000151</t>
  </si>
  <si>
    <t xml:space="preserve">              Субсидии бюджетам муниципальных районов на поддержку региональных проектов в сфере информационных технологий</t>
  </si>
  <si>
    <t>00020225097050000151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</si>
  <si>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</si>
  <si>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00020225467050000151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</si>
  <si>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</si>
  <si>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00020225497050000151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</si>
  <si>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</si>
  <si>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00020225519050000151</t>
  </si>
  <si>
    <t xml:space="preserve">              Субсидия бюджетам муниципальных районов на поддержку отрасли культуры</t>
  </si>
  <si>
    <t>00020225567050000151</t>
  </si>
  <si>
    <t xml:space="preserve">              Субсидии бюджетам муниципальных районов на реализацию мероприятий по устойчивому развитию сельских территорий</t>
  </si>
  <si>
    <t>00020229999050000151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</si>
  <si>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</si>
  <si>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</si>
  <si>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</si>
  <si>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00020230024050000151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</si>
  <si>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</si>
  <si>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00020230029050000151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</si>
  <si>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</si>
  <si>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00020235082050000151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</si>
  <si>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</si>
  <si>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00020235118050000151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</si>
  <si>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</si>
  <si>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00020235120050000151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</si>
  <si>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</si>
  <si>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00020235260050000151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</si>
  <si>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</si>
  <si>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00020235930050000151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</si>
  <si>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</si>
  <si>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</si>
  <si>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</si>
  <si>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00020249000000000000</t>
  </si>
  <si>
    <t xml:space="preserve">            Межбюджетные трансферты, передаваемые бюджетам, за счет средств резервного фонда Президента Российской Федерации</t>
  </si>
  <si>
    <t>00020249999050000151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</si>
  <si>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</si>
  <si>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</si>
  <si>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</si>
  <si>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00020705020100000180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</si>
  <si>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</si>
  <si>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00020705030100000180</t>
  </si>
  <si>
    <t xml:space="preserve">              Прочие безвозмездные поступления в бюджеты сельских поселений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</si>
  <si>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</si>
  <si>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</si>
  <si>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00021860010050000151</t>
  </si>
  <si>
    <t xml:space="preserve">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</si>
  <si>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</si>
  <si>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</si>
  <si>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00021960010100000151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</si>
  <si>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</si>
  <si>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</si>
  <si>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 xml:space="preserve">Отчет об исполнении консолидированного бюджета Красноармейского района Чувашской Республики
                                                    1. ДОХОД
</t>
  </si>
  <si>
    <t xml:space="preserve">           Единый налог на вмененный доход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</si>
</sst>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20" borderId="0">
      <alignment/>
      <protection/>
    </xf>
    <xf numFmtId="0" fontId="23" fillId="0" borderId="1">
      <alignment horizontal="center" vertical="center" wrapText="1"/>
      <protection/>
    </xf>
    <xf numFmtId="1" fontId="23" fillId="0" borderId="1">
      <alignment horizontal="center" vertical="top" shrinkToFit="1"/>
      <protection/>
    </xf>
    <xf numFmtId="0" fontId="23" fillId="0" borderId="0">
      <alignment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top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1" fontId="24" fillId="0" borderId="1">
      <alignment horizontal="left" vertical="top" shrinkToFit="1"/>
      <protection/>
    </xf>
    <xf numFmtId="1" fontId="24" fillId="0" borderId="2">
      <alignment horizontal="left" vertical="top" shrinkToFit="1"/>
      <protection/>
    </xf>
    <xf numFmtId="4" fontId="23" fillId="0" borderId="1">
      <alignment horizontal="right" vertical="top" shrinkToFit="1"/>
      <protection/>
    </xf>
    <xf numFmtId="4" fontId="24" fillId="21" borderId="1">
      <alignment horizontal="right" vertical="top" shrinkToFit="1"/>
      <protection/>
    </xf>
    <xf numFmtId="0" fontId="23" fillId="0" borderId="0">
      <alignment horizontal="left" wrapText="1"/>
      <protection/>
    </xf>
    <xf numFmtId="0" fontId="23" fillId="0" borderId="3">
      <alignment horizontal="center" vertical="center" wrapText="1"/>
      <protection/>
    </xf>
    <xf numFmtId="10" fontId="23" fillId="0" borderId="1">
      <alignment horizontal="center" vertical="top" shrinkToFit="1"/>
      <protection/>
    </xf>
    <xf numFmtId="10" fontId="24" fillId="21" borderId="1">
      <alignment horizontal="center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3" fillId="0" borderId="0">
      <alignment horizontal="right"/>
      <protection/>
    </xf>
    <xf numFmtId="0" fontId="23" fillId="20" borderId="0">
      <alignment horizontal="left"/>
      <protection/>
    </xf>
    <xf numFmtId="0" fontId="23" fillId="0" borderId="1">
      <alignment horizontal="left" vertical="top" wrapText="1"/>
      <protection/>
    </xf>
    <xf numFmtId="4" fontId="24" fillId="22" borderId="1">
      <alignment horizontal="right" vertical="top" shrinkToFit="1"/>
      <protection/>
    </xf>
    <xf numFmtId="10" fontId="24" fillId="22" borderId="1">
      <alignment horizontal="center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30" borderId="5" applyNumberFormat="0" applyAlignment="0" applyProtection="0"/>
    <xf numFmtId="0" fontId="29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10" applyNumberFormat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3" fillId="0" borderId="0" xfId="41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2" fillId="0" borderId="0" xfId="57" applyNumberFormat="1" applyFont="1" applyProtection="1">
      <alignment horizontal="center" wrapText="1"/>
      <protection/>
    </xf>
    <xf numFmtId="0" fontId="42" fillId="0" borderId="0" xfId="58" applyNumberFormat="1" applyFont="1" applyProtection="1">
      <alignment horizontal="center"/>
      <protection/>
    </xf>
    <xf numFmtId="0" fontId="23" fillId="0" borderId="3" xfId="54" applyNumberFormat="1" applyFont="1" applyProtection="1">
      <alignment horizontal="center" vertical="center" wrapText="1"/>
      <protection/>
    </xf>
    <xf numFmtId="0" fontId="23" fillId="0" borderId="1" xfId="47" applyNumberFormat="1" applyFont="1" applyProtection="1">
      <alignment horizontal="center" vertical="center" wrapText="1"/>
      <protection/>
    </xf>
    <xf numFmtId="1" fontId="23" fillId="0" borderId="1" xfId="40" applyNumberFormat="1" applyFont="1" applyProtection="1">
      <alignment horizontal="center" vertical="top" shrinkToFit="1"/>
      <protection/>
    </xf>
    <xf numFmtId="0" fontId="23" fillId="0" borderId="1" xfId="61" applyNumberFormat="1" applyFont="1" applyProtection="1">
      <alignment horizontal="left" vertical="top" wrapText="1"/>
      <protection/>
    </xf>
    <xf numFmtId="1" fontId="23" fillId="0" borderId="1" xfId="40" applyFont="1" applyProtection="1">
      <alignment horizontal="center" vertical="top" shrinkToFit="1"/>
      <protection/>
    </xf>
    <xf numFmtId="0" fontId="23" fillId="0" borderId="1" xfId="43" applyNumberFormat="1" applyFont="1" applyProtection="1">
      <alignment horizontal="center" vertical="top" wrapText="1"/>
      <protection/>
    </xf>
    <xf numFmtId="4" fontId="23" fillId="22" borderId="1" xfId="62" applyFont="1" applyProtection="1">
      <alignment horizontal="right" vertical="top" shrinkToFit="1"/>
      <protection/>
    </xf>
    <xf numFmtId="10" fontId="23" fillId="22" borderId="1" xfId="63" applyFont="1" applyProtection="1">
      <alignment horizontal="center" vertical="top" shrinkToFit="1"/>
      <protection/>
    </xf>
    <xf numFmtId="1" fontId="23" fillId="0" borderId="2" xfId="50" applyFont="1" applyProtection="1">
      <alignment horizontal="left" vertical="top" shrinkToFit="1"/>
      <protection/>
    </xf>
    <xf numFmtId="4" fontId="23" fillId="21" borderId="1" xfId="52" applyFont="1" applyProtection="1">
      <alignment horizontal="right" vertical="top" shrinkToFit="1"/>
      <protection/>
    </xf>
    <xf numFmtId="10" fontId="23" fillId="21" borderId="1" xfId="56" applyFont="1" applyProtection="1">
      <alignment horizontal="center" vertical="top" shrinkToFit="1"/>
      <protection/>
    </xf>
    <xf numFmtId="0" fontId="23" fillId="0" borderId="0" xfId="53" applyNumberFormat="1" applyFont="1" applyProtection="1">
      <alignment horizontal="left" wrapText="1"/>
      <protection/>
    </xf>
    <xf numFmtId="0" fontId="23" fillId="0" borderId="1" xfId="39" applyNumberFormat="1" applyFont="1" applyProtection="1">
      <alignment horizontal="center" vertical="center" wrapText="1"/>
      <protection/>
    </xf>
    <xf numFmtId="0" fontId="23" fillId="0" borderId="1" xfId="42" applyNumberFormat="1" applyFont="1" applyProtection="1">
      <alignment horizontal="center" vertical="center" wrapText="1"/>
      <protection/>
    </xf>
    <xf numFmtId="0" fontId="23" fillId="0" borderId="1" xfId="44" applyNumberFormat="1" applyFont="1" applyProtection="1">
      <alignment horizontal="center" vertical="center" wrapText="1"/>
      <protection/>
    </xf>
    <xf numFmtId="0" fontId="23" fillId="0" borderId="1" xfId="45" applyNumberFormat="1" applyFont="1" applyProtection="1">
      <alignment horizontal="center" vertical="center" wrapText="1"/>
      <protection/>
    </xf>
    <xf numFmtId="0" fontId="23" fillId="0" borderId="1" xfId="46" applyNumberFormat="1" applyFont="1" applyProtection="1">
      <alignment horizontal="center" vertical="center" wrapText="1"/>
      <protection/>
    </xf>
    <xf numFmtId="0" fontId="23" fillId="0" borderId="0" xfId="59" applyNumberFormat="1" applyFont="1" applyProtection="1">
      <alignment horizontal="right"/>
      <protection/>
    </xf>
    <xf numFmtId="0" fontId="23" fillId="0" borderId="0" xfId="59" applyFont="1" applyProtection="1">
      <alignment horizontal="right"/>
      <protection locked="0"/>
    </xf>
    <xf numFmtId="0" fontId="23" fillId="0" borderId="0" xfId="53" applyNumberFormat="1" applyFont="1" applyProtection="1">
      <alignment horizontal="left" wrapText="1"/>
      <protection/>
    </xf>
    <xf numFmtId="0" fontId="23" fillId="0" borderId="0" xfId="53" applyFont="1" applyProtection="1">
      <alignment horizontal="left" wrapText="1"/>
      <protection locked="0"/>
    </xf>
    <xf numFmtId="1" fontId="23" fillId="0" borderId="1" xfId="49" applyNumberFormat="1" applyFont="1" applyProtection="1">
      <alignment horizontal="left" vertical="top" shrinkToFit="1"/>
      <protection/>
    </xf>
    <xf numFmtId="1" fontId="23" fillId="0" borderId="1" xfId="49" applyFont="1" applyProtection="1">
      <alignment horizontal="left" vertical="top" shrinkToFit="1"/>
      <protection locked="0"/>
    </xf>
    <xf numFmtId="0" fontId="23" fillId="0" borderId="1" xfId="48" applyNumberFormat="1" applyFont="1" applyProtection="1">
      <alignment horizontal="center" vertical="center" wrapText="1"/>
      <protection/>
    </xf>
    <xf numFmtId="0" fontId="23" fillId="0" borderId="1" xfId="48" applyFont="1" applyProtection="1">
      <alignment horizontal="center" vertical="center" wrapText="1"/>
      <protection locked="0"/>
    </xf>
    <xf numFmtId="0" fontId="42" fillId="0" borderId="0" xfId="57" applyNumberFormat="1" applyFont="1" applyProtection="1">
      <alignment horizontal="center" wrapText="1"/>
      <protection/>
    </xf>
    <xf numFmtId="0" fontId="42" fillId="0" borderId="0" xfId="57" applyFont="1" applyProtection="1">
      <alignment horizontal="center" wrapText="1"/>
      <protection locked="0"/>
    </xf>
    <xf numFmtId="0" fontId="42" fillId="0" borderId="0" xfId="58" applyNumberFormat="1" applyFont="1" applyProtection="1">
      <alignment horizontal="center"/>
      <protection/>
    </xf>
    <xf numFmtId="0" fontId="42" fillId="0" borderId="0" xfId="58" applyFont="1" applyProtection="1">
      <alignment horizontal="center"/>
      <protection locked="0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showGridLines="0" showZeros="0" tabSelected="1" zoomScalePageLayoutView="0" workbookViewId="0" topLeftCell="A1">
      <pane ySplit="7" topLeftCell="A92" activePane="bottomLeft" state="frozen"/>
      <selection pane="topLeft" activeCell="A1" sqref="A1"/>
      <selection pane="bottomLeft" activeCell="Z96" sqref="Z96"/>
    </sheetView>
  </sheetViews>
  <sheetFormatPr defaultColWidth="9.140625" defaultRowHeight="15" outlineLevelRow="4"/>
  <cols>
    <col min="1" max="1" width="21.7109375" style="2" customWidth="1"/>
    <col min="2" max="2" width="47.7109375" style="2" customWidth="1"/>
    <col min="3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5.710937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1"/>
    </row>
    <row r="2" spans="1:36" ht="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1"/>
    </row>
    <row r="3" spans="1:36" ht="1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1"/>
    </row>
    <row r="4" spans="1:36" ht="15.75">
      <c r="A4" s="30" t="s">
        <v>253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"/>
      <c r="AI4" s="3"/>
      <c r="AJ4" s="1"/>
    </row>
    <row r="5" spans="1:36" ht="15.75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"/>
      <c r="AI5" s="4"/>
      <c r="AJ5" s="1"/>
    </row>
    <row r="6" spans="1:36" ht="1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1"/>
    </row>
    <row r="7" spans="1:36" ht="25.5">
      <c r="A7" s="17" t="s">
        <v>2</v>
      </c>
      <c r="B7" s="18" t="s">
        <v>3</v>
      </c>
      <c r="C7" s="19" t="s">
        <v>4</v>
      </c>
      <c r="D7" s="20" t="s">
        <v>4</v>
      </c>
      <c r="E7" s="21" t="s">
        <v>4</v>
      </c>
      <c r="F7" s="28" t="s">
        <v>5</v>
      </c>
      <c r="G7" s="29"/>
      <c r="H7" s="29"/>
      <c r="I7" s="28" t="s">
        <v>6</v>
      </c>
      <c r="J7" s="29"/>
      <c r="K7" s="29"/>
      <c r="L7" s="6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7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28" t="s">
        <v>8</v>
      </c>
      <c r="Y7" s="29"/>
      <c r="Z7" s="29"/>
      <c r="AA7" s="28" t="s">
        <v>9</v>
      </c>
      <c r="AB7" s="29"/>
      <c r="AC7" s="29"/>
      <c r="AD7" s="5" t="s">
        <v>4</v>
      </c>
      <c r="AE7" s="6" t="s">
        <v>12</v>
      </c>
      <c r="AF7" s="28" t="s">
        <v>10</v>
      </c>
      <c r="AG7" s="29"/>
      <c r="AH7" s="28" t="s">
        <v>11</v>
      </c>
      <c r="AI7" s="29"/>
      <c r="AJ7" s="1"/>
    </row>
    <row r="8" spans="1:36" ht="15">
      <c r="A8" s="7" t="s">
        <v>13</v>
      </c>
      <c r="B8" s="8" t="s">
        <v>14</v>
      </c>
      <c r="C8" s="7" t="s">
        <v>13</v>
      </c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11">
        <v>101007300</v>
      </c>
      <c r="P8" s="11">
        <v>-2232000</v>
      </c>
      <c r="Q8" s="11">
        <v>98775300</v>
      </c>
      <c r="R8" s="11">
        <v>98775300</v>
      </c>
      <c r="S8" s="11">
        <v>98775300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54493448.96</v>
      </c>
      <c r="Z8" s="11">
        <v>54493448.96</v>
      </c>
      <c r="AA8" s="11">
        <v>0</v>
      </c>
      <c r="AB8" s="11">
        <v>54493448.96</v>
      </c>
      <c r="AC8" s="11">
        <v>54493448.96</v>
      </c>
      <c r="AD8" s="11">
        <v>54493448.96</v>
      </c>
      <c r="AE8" s="12">
        <v>0.551691049887978</v>
      </c>
      <c r="AF8" s="11">
        <v>44281851.04</v>
      </c>
      <c r="AG8" s="12">
        <v>0.551691049887978</v>
      </c>
      <c r="AH8" s="11">
        <v>0</v>
      </c>
      <c r="AI8" s="12"/>
      <c r="AJ8" s="1"/>
    </row>
    <row r="9" spans="1:36" ht="15" outlineLevel="1">
      <c r="A9" s="7" t="s">
        <v>15</v>
      </c>
      <c r="B9" s="8" t="s">
        <v>16</v>
      </c>
      <c r="C9" s="7" t="s">
        <v>15</v>
      </c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11">
        <v>74555600</v>
      </c>
      <c r="P9" s="11">
        <v>-2292000</v>
      </c>
      <c r="Q9" s="11">
        <v>72263600</v>
      </c>
      <c r="R9" s="11">
        <v>72263600</v>
      </c>
      <c r="S9" s="11">
        <v>72263600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39864650.74</v>
      </c>
      <c r="Z9" s="11">
        <v>39864650.74</v>
      </c>
      <c r="AA9" s="11">
        <v>0</v>
      </c>
      <c r="AB9" s="11">
        <v>39864650.74</v>
      </c>
      <c r="AC9" s="11">
        <v>39864650.74</v>
      </c>
      <c r="AD9" s="11">
        <v>39864650.74</v>
      </c>
      <c r="AE9" s="12">
        <v>0.5516560306987197</v>
      </c>
      <c r="AF9" s="11">
        <v>32398949.26</v>
      </c>
      <c r="AG9" s="12">
        <v>0.5516560306987197</v>
      </c>
      <c r="AH9" s="11">
        <v>0</v>
      </c>
      <c r="AI9" s="12"/>
      <c r="AJ9" s="1"/>
    </row>
    <row r="10" spans="1:36" ht="15" outlineLevel="3">
      <c r="A10" s="7" t="s">
        <v>17</v>
      </c>
      <c r="B10" s="8" t="s">
        <v>18</v>
      </c>
      <c r="C10" s="7" t="s">
        <v>17</v>
      </c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11">
        <v>74555600</v>
      </c>
      <c r="P10" s="11">
        <v>-2292000</v>
      </c>
      <c r="Q10" s="11">
        <v>72263600</v>
      </c>
      <c r="R10" s="11">
        <v>72263600</v>
      </c>
      <c r="S10" s="11">
        <v>72263600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39864650.74</v>
      </c>
      <c r="Z10" s="11">
        <v>39864650.74</v>
      </c>
      <c r="AA10" s="11">
        <v>0</v>
      </c>
      <c r="AB10" s="11">
        <v>39864650.74</v>
      </c>
      <c r="AC10" s="11">
        <v>39864650.74</v>
      </c>
      <c r="AD10" s="11">
        <v>39864650.74</v>
      </c>
      <c r="AE10" s="12">
        <v>0.5516560306987197</v>
      </c>
      <c r="AF10" s="11">
        <v>32398949.26</v>
      </c>
      <c r="AG10" s="12">
        <v>0.5516560306987197</v>
      </c>
      <c r="AH10" s="11">
        <v>0</v>
      </c>
      <c r="AI10" s="12"/>
      <c r="AJ10" s="1"/>
    </row>
    <row r="11" spans="1:36" ht="89.25" outlineLevel="4">
      <c r="A11" s="7" t="s">
        <v>19</v>
      </c>
      <c r="B11" s="8" t="s">
        <v>20</v>
      </c>
      <c r="C11" s="7" t="s">
        <v>19</v>
      </c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11">
        <v>73664600</v>
      </c>
      <c r="P11" s="11">
        <v>-1920000</v>
      </c>
      <c r="Q11" s="11">
        <v>71744600</v>
      </c>
      <c r="R11" s="11">
        <v>71744600</v>
      </c>
      <c r="S11" s="11">
        <v>71744600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39566013.62</v>
      </c>
      <c r="Z11" s="11">
        <v>39566013.62</v>
      </c>
      <c r="AA11" s="11">
        <v>0</v>
      </c>
      <c r="AB11" s="11">
        <v>39566013.62</v>
      </c>
      <c r="AC11" s="11">
        <v>39566013.62</v>
      </c>
      <c r="AD11" s="11">
        <v>39566013.62</v>
      </c>
      <c r="AE11" s="12">
        <v>0.5514842039679642</v>
      </c>
      <c r="AF11" s="11">
        <v>32178586.38</v>
      </c>
      <c r="AG11" s="12">
        <v>0.5514842039679642</v>
      </c>
      <c r="AH11" s="11">
        <v>0</v>
      </c>
      <c r="AI11" s="12"/>
      <c r="AJ11" s="1"/>
    </row>
    <row r="12" spans="1:36" ht="127.5" outlineLevel="4">
      <c r="A12" s="7" t="s">
        <v>21</v>
      </c>
      <c r="B12" s="8" t="s">
        <v>22</v>
      </c>
      <c r="C12" s="7" t="s">
        <v>21</v>
      </c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11">
        <v>512400</v>
      </c>
      <c r="P12" s="11">
        <v>-137700</v>
      </c>
      <c r="Q12" s="11">
        <v>374700</v>
      </c>
      <c r="R12" s="11">
        <v>374700</v>
      </c>
      <c r="S12" s="11">
        <v>374700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220295.88</v>
      </c>
      <c r="Z12" s="11">
        <v>220295.88</v>
      </c>
      <c r="AA12" s="11">
        <v>0</v>
      </c>
      <c r="AB12" s="11">
        <v>220295.88</v>
      </c>
      <c r="AC12" s="11">
        <v>220295.88</v>
      </c>
      <c r="AD12" s="11">
        <v>220295.88</v>
      </c>
      <c r="AE12" s="12">
        <v>0.5879260208166533</v>
      </c>
      <c r="AF12" s="11">
        <v>154404.12</v>
      </c>
      <c r="AG12" s="12">
        <v>0.5879260208166533</v>
      </c>
      <c r="AH12" s="11">
        <v>0</v>
      </c>
      <c r="AI12" s="12"/>
      <c r="AJ12" s="1"/>
    </row>
    <row r="13" spans="1:36" ht="51" outlineLevel="4">
      <c r="A13" s="7" t="s">
        <v>23</v>
      </c>
      <c r="B13" s="8" t="s">
        <v>24</v>
      </c>
      <c r="C13" s="7" t="s">
        <v>23</v>
      </c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11">
        <v>378600</v>
      </c>
      <c r="P13" s="11">
        <v>-234300</v>
      </c>
      <c r="Q13" s="11">
        <v>144300</v>
      </c>
      <c r="R13" s="11">
        <v>144300</v>
      </c>
      <c r="S13" s="11">
        <v>144300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72332.33</v>
      </c>
      <c r="Z13" s="11">
        <v>72332.33</v>
      </c>
      <c r="AA13" s="11">
        <v>0</v>
      </c>
      <c r="AB13" s="11">
        <v>72332.33</v>
      </c>
      <c r="AC13" s="11">
        <v>72332.33</v>
      </c>
      <c r="AD13" s="11">
        <v>72332.33</v>
      </c>
      <c r="AE13" s="12">
        <v>0.5012635481635481</v>
      </c>
      <c r="AF13" s="11">
        <v>71967.67</v>
      </c>
      <c r="AG13" s="12">
        <v>0.5012635481635481</v>
      </c>
      <c r="AH13" s="11">
        <v>0</v>
      </c>
      <c r="AI13" s="12"/>
      <c r="AJ13" s="1"/>
    </row>
    <row r="14" spans="1:36" ht="89.25" outlineLevel="4">
      <c r="A14" s="7" t="s">
        <v>25</v>
      </c>
      <c r="B14" s="8" t="s">
        <v>26</v>
      </c>
      <c r="C14" s="7" t="s">
        <v>25</v>
      </c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6008.91</v>
      </c>
      <c r="Z14" s="11">
        <v>6008.91</v>
      </c>
      <c r="AA14" s="11">
        <v>0</v>
      </c>
      <c r="AB14" s="11">
        <v>6008.91</v>
      </c>
      <c r="AC14" s="11">
        <v>6008.91</v>
      </c>
      <c r="AD14" s="11">
        <v>6008.91</v>
      </c>
      <c r="AE14" s="12"/>
      <c r="AF14" s="11">
        <v>-6008.91</v>
      </c>
      <c r="AG14" s="12"/>
      <c r="AH14" s="11">
        <v>0</v>
      </c>
      <c r="AI14" s="12"/>
      <c r="AJ14" s="1"/>
    </row>
    <row r="15" spans="1:36" ht="38.25" outlineLevel="1">
      <c r="A15" s="7" t="s">
        <v>27</v>
      </c>
      <c r="B15" s="8" t="s">
        <v>28</v>
      </c>
      <c r="C15" s="7" t="s">
        <v>27</v>
      </c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11">
        <v>6931900</v>
      </c>
      <c r="P15" s="11">
        <v>0</v>
      </c>
      <c r="Q15" s="11">
        <v>6931900</v>
      </c>
      <c r="R15" s="11">
        <v>6931900</v>
      </c>
      <c r="S15" s="11">
        <v>6931900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4040810.48</v>
      </c>
      <c r="Z15" s="11">
        <v>4040810.48</v>
      </c>
      <c r="AA15" s="11">
        <v>0</v>
      </c>
      <c r="AB15" s="11">
        <v>4040810.48</v>
      </c>
      <c r="AC15" s="11">
        <v>4040810.48</v>
      </c>
      <c r="AD15" s="11">
        <v>4040810.48</v>
      </c>
      <c r="AE15" s="12">
        <v>0.5829297133542031</v>
      </c>
      <c r="AF15" s="11">
        <v>2891089.52</v>
      </c>
      <c r="AG15" s="12">
        <v>0.5829297133542031</v>
      </c>
      <c r="AH15" s="11">
        <v>0</v>
      </c>
      <c r="AI15" s="12"/>
      <c r="AJ15" s="1"/>
    </row>
    <row r="16" spans="1:36" ht="76.5" outlineLevel="4">
      <c r="A16" s="7" t="s">
        <v>29</v>
      </c>
      <c r="B16" s="8" t="s">
        <v>30</v>
      </c>
      <c r="C16" s="7" t="s">
        <v>29</v>
      </c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11">
        <v>2408900</v>
      </c>
      <c r="P16" s="11">
        <v>0</v>
      </c>
      <c r="Q16" s="11">
        <v>2408900</v>
      </c>
      <c r="R16" s="11">
        <v>2408900</v>
      </c>
      <c r="S16" s="11">
        <v>2408900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1740675.78</v>
      </c>
      <c r="Z16" s="11">
        <v>1740675.78</v>
      </c>
      <c r="AA16" s="11">
        <v>0</v>
      </c>
      <c r="AB16" s="11">
        <v>1740675.78</v>
      </c>
      <c r="AC16" s="11">
        <v>1740675.78</v>
      </c>
      <c r="AD16" s="11">
        <v>1740675.78</v>
      </c>
      <c r="AE16" s="12">
        <v>0.7226019261903773</v>
      </c>
      <c r="AF16" s="11">
        <v>668224.22</v>
      </c>
      <c r="AG16" s="12">
        <v>0.7226019261903773</v>
      </c>
      <c r="AH16" s="11">
        <v>0</v>
      </c>
      <c r="AI16" s="12"/>
      <c r="AJ16" s="1"/>
    </row>
    <row r="17" spans="1:36" ht="89.25" outlineLevel="4">
      <c r="A17" s="7" t="s">
        <v>31</v>
      </c>
      <c r="B17" s="8" t="s">
        <v>32</v>
      </c>
      <c r="C17" s="7" t="s">
        <v>31</v>
      </c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11">
        <v>65700</v>
      </c>
      <c r="P17" s="11">
        <v>0</v>
      </c>
      <c r="Q17" s="11">
        <v>65700</v>
      </c>
      <c r="R17" s="11">
        <v>65700</v>
      </c>
      <c r="S17" s="11">
        <v>65700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14275.96</v>
      </c>
      <c r="Z17" s="11">
        <v>14275.96</v>
      </c>
      <c r="AA17" s="11">
        <v>0</v>
      </c>
      <c r="AB17" s="11">
        <v>14275.96</v>
      </c>
      <c r="AC17" s="11">
        <v>14275.96</v>
      </c>
      <c r="AD17" s="11">
        <v>14275.96</v>
      </c>
      <c r="AE17" s="12">
        <v>0.21729010654490105</v>
      </c>
      <c r="AF17" s="11">
        <v>51424.04</v>
      </c>
      <c r="AG17" s="12">
        <v>0.21729010654490105</v>
      </c>
      <c r="AH17" s="11">
        <v>0</v>
      </c>
      <c r="AI17" s="12"/>
      <c r="AJ17" s="1"/>
    </row>
    <row r="18" spans="1:36" ht="76.5" outlineLevel="4">
      <c r="A18" s="7" t="s">
        <v>33</v>
      </c>
      <c r="B18" s="8" t="s">
        <v>34</v>
      </c>
      <c r="C18" s="7" t="s">
        <v>33</v>
      </c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11">
        <v>4457300</v>
      </c>
      <c r="P18" s="11">
        <v>0</v>
      </c>
      <c r="Q18" s="11">
        <v>4457300</v>
      </c>
      <c r="R18" s="11">
        <v>4457300</v>
      </c>
      <c r="S18" s="11">
        <v>4457300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2652202</v>
      </c>
      <c r="Z18" s="11">
        <v>2652202</v>
      </c>
      <c r="AA18" s="11">
        <v>0</v>
      </c>
      <c r="AB18" s="11">
        <v>2652202</v>
      </c>
      <c r="AC18" s="11">
        <v>2652202</v>
      </c>
      <c r="AD18" s="11">
        <v>2652202</v>
      </c>
      <c r="AE18" s="12">
        <v>0.5950243420905033</v>
      </c>
      <c r="AF18" s="11">
        <v>1805098</v>
      </c>
      <c r="AG18" s="12">
        <v>0.5950243420905033</v>
      </c>
      <c r="AH18" s="11">
        <v>0</v>
      </c>
      <c r="AI18" s="12"/>
      <c r="AJ18" s="1"/>
    </row>
    <row r="19" spans="1:36" ht="76.5" outlineLevel="4">
      <c r="A19" s="7" t="s">
        <v>35</v>
      </c>
      <c r="B19" s="8" t="s">
        <v>36</v>
      </c>
      <c r="C19" s="7" t="s">
        <v>35</v>
      </c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-366343.26</v>
      </c>
      <c r="Z19" s="11">
        <v>-366343.26</v>
      </c>
      <c r="AA19" s="11">
        <v>0</v>
      </c>
      <c r="AB19" s="11">
        <v>-366343.26</v>
      </c>
      <c r="AC19" s="11">
        <v>-366343.26</v>
      </c>
      <c r="AD19" s="11">
        <v>-366343.26</v>
      </c>
      <c r="AE19" s="12"/>
      <c r="AF19" s="11">
        <v>366343.26</v>
      </c>
      <c r="AG19" s="12"/>
      <c r="AH19" s="11">
        <v>0</v>
      </c>
      <c r="AI19" s="12"/>
      <c r="AJ19" s="1"/>
    </row>
    <row r="20" spans="1:36" ht="15" outlineLevel="1">
      <c r="A20" s="7" t="s">
        <v>37</v>
      </c>
      <c r="B20" s="8" t="s">
        <v>38</v>
      </c>
      <c r="C20" s="7" t="s">
        <v>37</v>
      </c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11">
        <v>5139300</v>
      </c>
      <c r="P20" s="11">
        <v>0</v>
      </c>
      <c r="Q20" s="11">
        <v>5139300</v>
      </c>
      <c r="R20" s="11">
        <v>5139300</v>
      </c>
      <c r="S20" s="11">
        <v>5139300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4244700.87</v>
      </c>
      <c r="Z20" s="11">
        <v>4244700.87</v>
      </c>
      <c r="AA20" s="11">
        <v>0</v>
      </c>
      <c r="AB20" s="11">
        <v>4244700.87</v>
      </c>
      <c r="AC20" s="11">
        <v>4244700.87</v>
      </c>
      <c r="AD20" s="11">
        <v>4244700.87</v>
      </c>
      <c r="AE20" s="12">
        <v>0.8259297705913257</v>
      </c>
      <c r="AF20" s="11">
        <v>894599.13</v>
      </c>
      <c r="AG20" s="12">
        <v>0.8259297705913257</v>
      </c>
      <c r="AH20" s="11">
        <v>0</v>
      </c>
      <c r="AI20" s="12"/>
      <c r="AJ20" s="1"/>
    </row>
    <row r="21" spans="1:36" ht="15" outlineLevel="3">
      <c r="A21" s="7" t="s">
        <v>39</v>
      </c>
      <c r="B21" s="8" t="s">
        <v>254</v>
      </c>
      <c r="C21" s="7" t="s">
        <v>39</v>
      </c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11">
        <v>4700000</v>
      </c>
      <c r="P21" s="11">
        <v>0</v>
      </c>
      <c r="Q21" s="11">
        <v>4700000</v>
      </c>
      <c r="R21" s="11">
        <v>4700000</v>
      </c>
      <c r="S21" s="11">
        <v>4700000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3140039.94</v>
      </c>
      <c r="Z21" s="11">
        <v>3140039.94</v>
      </c>
      <c r="AA21" s="11">
        <v>0</v>
      </c>
      <c r="AB21" s="11">
        <v>3140039.94</v>
      </c>
      <c r="AC21" s="11">
        <v>3140039.94</v>
      </c>
      <c r="AD21" s="11">
        <v>3140039.94</v>
      </c>
      <c r="AE21" s="12">
        <v>0.6680936042553192</v>
      </c>
      <c r="AF21" s="11">
        <v>1559960.06</v>
      </c>
      <c r="AG21" s="12">
        <v>0.6680936042553192</v>
      </c>
      <c r="AH21" s="11">
        <v>0</v>
      </c>
      <c r="AI21" s="12"/>
      <c r="AJ21" s="1"/>
    </row>
    <row r="22" spans="1:36" ht="25.5" outlineLevel="4">
      <c r="A22" s="7" t="s">
        <v>40</v>
      </c>
      <c r="B22" s="8" t="s">
        <v>41</v>
      </c>
      <c r="C22" s="7" t="s">
        <v>40</v>
      </c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11">
        <v>4700000</v>
      </c>
      <c r="P22" s="11">
        <v>0</v>
      </c>
      <c r="Q22" s="11">
        <v>4700000</v>
      </c>
      <c r="R22" s="11">
        <v>4700000</v>
      </c>
      <c r="S22" s="11">
        <v>4700000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3140039.94</v>
      </c>
      <c r="Z22" s="11">
        <v>3140039.94</v>
      </c>
      <c r="AA22" s="11">
        <v>0</v>
      </c>
      <c r="AB22" s="11">
        <v>3140039.94</v>
      </c>
      <c r="AC22" s="11">
        <v>3140039.94</v>
      </c>
      <c r="AD22" s="11">
        <v>3140039.94</v>
      </c>
      <c r="AE22" s="12">
        <v>0.6680936042553192</v>
      </c>
      <c r="AF22" s="11">
        <v>1559960.06</v>
      </c>
      <c r="AG22" s="12">
        <v>0.6680936042553192</v>
      </c>
      <c r="AH22" s="11">
        <v>0</v>
      </c>
      <c r="AI22" s="12"/>
      <c r="AJ22" s="1"/>
    </row>
    <row r="23" spans="1:36" ht="15" outlineLevel="3">
      <c r="A23" s="7" t="s">
        <v>42</v>
      </c>
      <c r="B23" s="8" t="s">
        <v>43</v>
      </c>
      <c r="C23" s="7" t="s">
        <v>42</v>
      </c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11">
        <v>299300</v>
      </c>
      <c r="P23" s="11">
        <v>0</v>
      </c>
      <c r="Q23" s="11">
        <v>299300</v>
      </c>
      <c r="R23" s="11">
        <v>299300</v>
      </c>
      <c r="S23" s="11">
        <v>299300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1084397.72</v>
      </c>
      <c r="Z23" s="11">
        <v>1084397.72</v>
      </c>
      <c r="AA23" s="11">
        <v>0</v>
      </c>
      <c r="AB23" s="11">
        <v>1084397.72</v>
      </c>
      <c r="AC23" s="11">
        <v>1084397.72</v>
      </c>
      <c r="AD23" s="11">
        <v>1084397.72</v>
      </c>
      <c r="AE23" s="12">
        <v>3.6231129969929836</v>
      </c>
      <c r="AF23" s="11">
        <v>-785097.72</v>
      </c>
      <c r="AG23" s="12">
        <v>3.6231129969929836</v>
      </c>
      <c r="AH23" s="11">
        <v>0</v>
      </c>
      <c r="AI23" s="12"/>
      <c r="AJ23" s="1"/>
    </row>
    <row r="24" spans="1:36" ht="15" outlineLevel="4">
      <c r="A24" s="7" t="s">
        <v>44</v>
      </c>
      <c r="B24" s="8" t="s">
        <v>45</v>
      </c>
      <c r="C24" s="7" t="s">
        <v>44</v>
      </c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11">
        <v>299300</v>
      </c>
      <c r="P24" s="11">
        <v>0</v>
      </c>
      <c r="Q24" s="11">
        <v>299300</v>
      </c>
      <c r="R24" s="11">
        <v>299300</v>
      </c>
      <c r="S24" s="11">
        <v>299300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1084397.72</v>
      </c>
      <c r="Z24" s="11">
        <v>1084397.72</v>
      </c>
      <c r="AA24" s="11">
        <v>0</v>
      </c>
      <c r="AB24" s="11">
        <v>1084397.72</v>
      </c>
      <c r="AC24" s="11">
        <v>1084397.72</v>
      </c>
      <c r="AD24" s="11">
        <v>1084397.72</v>
      </c>
      <c r="AE24" s="12">
        <v>3.6231129969929836</v>
      </c>
      <c r="AF24" s="11">
        <v>-785097.72</v>
      </c>
      <c r="AG24" s="12">
        <v>3.6231129969929836</v>
      </c>
      <c r="AH24" s="11">
        <v>0</v>
      </c>
      <c r="AI24" s="12"/>
      <c r="AJ24" s="1"/>
    </row>
    <row r="25" spans="1:36" ht="25.5" outlineLevel="3">
      <c r="A25" s="7" t="s">
        <v>46</v>
      </c>
      <c r="B25" s="8" t="s">
        <v>47</v>
      </c>
      <c r="C25" s="7" t="s">
        <v>46</v>
      </c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11">
        <v>140000</v>
      </c>
      <c r="P25" s="11">
        <v>0</v>
      </c>
      <c r="Q25" s="11">
        <v>140000</v>
      </c>
      <c r="R25" s="11">
        <v>140000</v>
      </c>
      <c r="S25" s="11">
        <v>140000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20263.21</v>
      </c>
      <c r="Z25" s="11">
        <v>20263.21</v>
      </c>
      <c r="AA25" s="11">
        <v>0</v>
      </c>
      <c r="AB25" s="11">
        <v>20263.21</v>
      </c>
      <c r="AC25" s="11">
        <v>20263.21</v>
      </c>
      <c r="AD25" s="11">
        <v>20263.21</v>
      </c>
      <c r="AE25" s="12">
        <v>0.1447372142857143</v>
      </c>
      <c r="AF25" s="11">
        <v>119736.79</v>
      </c>
      <c r="AG25" s="12">
        <v>0.1447372142857143</v>
      </c>
      <c r="AH25" s="11">
        <v>0</v>
      </c>
      <c r="AI25" s="12"/>
      <c r="AJ25" s="1"/>
    </row>
    <row r="26" spans="1:36" ht="38.25" outlineLevel="4">
      <c r="A26" s="7" t="s">
        <v>48</v>
      </c>
      <c r="B26" s="8" t="s">
        <v>49</v>
      </c>
      <c r="C26" s="7" t="s">
        <v>48</v>
      </c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11">
        <v>140000</v>
      </c>
      <c r="P26" s="11">
        <v>0</v>
      </c>
      <c r="Q26" s="11">
        <v>140000</v>
      </c>
      <c r="R26" s="11">
        <v>140000</v>
      </c>
      <c r="S26" s="11">
        <v>140000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20263.21</v>
      </c>
      <c r="Z26" s="11">
        <v>20263.21</v>
      </c>
      <c r="AA26" s="11">
        <v>0</v>
      </c>
      <c r="AB26" s="11">
        <v>20263.21</v>
      </c>
      <c r="AC26" s="11">
        <v>20263.21</v>
      </c>
      <c r="AD26" s="11">
        <v>20263.21</v>
      </c>
      <c r="AE26" s="12">
        <v>0.1447372142857143</v>
      </c>
      <c r="AF26" s="11">
        <v>119736.79</v>
      </c>
      <c r="AG26" s="12">
        <v>0.1447372142857143</v>
      </c>
      <c r="AH26" s="11">
        <v>0</v>
      </c>
      <c r="AI26" s="12"/>
      <c r="AJ26" s="1"/>
    </row>
    <row r="27" spans="1:36" ht="15" outlineLevel="1">
      <c r="A27" s="7" t="s">
        <v>50</v>
      </c>
      <c r="B27" s="8" t="s">
        <v>51</v>
      </c>
      <c r="C27" s="7" t="s">
        <v>50</v>
      </c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11">
        <v>4523500</v>
      </c>
      <c r="P27" s="11">
        <v>800000</v>
      </c>
      <c r="Q27" s="11">
        <v>5323500</v>
      </c>
      <c r="R27" s="11">
        <v>5323500</v>
      </c>
      <c r="S27" s="11">
        <v>5323500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1476392.1</v>
      </c>
      <c r="Z27" s="11">
        <v>1476392.1</v>
      </c>
      <c r="AA27" s="11">
        <v>0</v>
      </c>
      <c r="AB27" s="11">
        <v>1476392.1</v>
      </c>
      <c r="AC27" s="11">
        <v>1476392.1</v>
      </c>
      <c r="AD27" s="11">
        <v>1476392.1</v>
      </c>
      <c r="AE27" s="12">
        <v>0.277334854888701</v>
      </c>
      <c r="AF27" s="11">
        <v>3847107.9</v>
      </c>
      <c r="AG27" s="12">
        <v>0.277334854888701</v>
      </c>
      <c r="AH27" s="11">
        <v>0</v>
      </c>
      <c r="AI27" s="12"/>
      <c r="AJ27" s="1"/>
    </row>
    <row r="28" spans="1:36" ht="15" outlineLevel="3">
      <c r="A28" s="7" t="s">
        <v>52</v>
      </c>
      <c r="B28" s="8" t="s">
        <v>53</v>
      </c>
      <c r="C28" s="7" t="s">
        <v>52</v>
      </c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11">
        <v>952400</v>
      </c>
      <c r="P28" s="11">
        <v>0</v>
      </c>
      <c r="Q28" s="11">
        <v>952400</v>
      </c>
      <c r="R28" s="11">
        <v>952400</v>
      </c>
      <c r="S28" s="11">
        <v>952400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151804.6</v>
      </c>
      <c r="Z28" s="11">
        <v>151804.6</v>
      </c>
      <c r="AA28" s="11">
        <v>0</v>
      </c>
      <c r="AB28" s="11">
        <v>151804.6</v>
      </c>
      <c r="AC28" s="11">
        <v>151804.6</v>
      </c>
      <c r="AD28" s="11">
        <v>151804.6</v>
      </c>
      <c r="AE28" s="12">
        <v>0.15939164216715665</v>
      </c>
      <c r="AF28" s="11">
        <v>800595.4</v>
      </c>
      <c r="AG28" s="12">
        <v>0.15939164216715665</v>
      </c>
      <c r="AH28" s="11">
        <v>0</v>
      </c>
      <c r="AI28" s="12"/>
      <c r="AJ28" s="1"/>
    </row>
    <row r="29" spans="1:36" ht="51" outlineLevel="4">
      <c r="A29" s="7" t="s">
        <v>54</v>
      </c>
      <c r="B29" s="8" t="s">
        <v>55</v>
      </c>
      <c r="C29" s="7" t="s">
        <v>54</v>
      </c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11">
        <v>952400</v>
      </c>
      <c r="P29" s="11">
        <v>0</v>
      </c>
      <c r="Q29" s="11">
        <v>952400</v>
      </c>
      <c r="R29" s="11">
        <v>952400</v>
      </c>
      <c r="S29" s="11">
        <v>952400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151804.6</v>
      </c>
      <c r="Z29" s="11">
        <v>151804.6</v>
      </c>
      <c r="AA29" s="11">
        <v>0</v>
      </c>
      <c r="AB29" s="11">
        <v>151804.6</v>
      </c>
      <c r="AC29" s="11">
        <v>151804.6</v>
      </c>
      <c r="AD29" s="11">
        <v>151804.6</v>
      </c>
      <c r="AE29" s="12">
        <v>0.15939164216715665</v>
      </c>
      <c r="AF29" s="11">
        <v>800595.4</v>
      </c>
      <c r="AG29" s="12">
        <v>0.15939164216715665</v>
      </c>
      <c r="AH29" s="11">
        <v>0</v>
      </c>
      <c r="AI29" s="12"/>
      <c r="AJ29" s="1"/>
    </row>
    <row r="30" spans="1:36" ht="15" outlineLevel="3">
      <c r="A30" s="7" t="s">
        <v>56</v>
      </c>
      <c r="B30" s="8" t="s">
        <v>57</v>
      </c>
      <c r="C30" s="7" t="s">
        <v>56</v>
      </c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11">
        <v>0</v>
      </c>
      <c r="P30" s="11">
        <v>800000</v>
      </c>
      <c r="Q30" s="11">
        <v>800000</v>
      </c>
      <c r="R30" s="11">
        <v>800000</v>
      </c>
      <c r="S30" s="11">
        <v>800000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237021.5</v>
      </c>
      <c r="Z30" s="11">
        <v>237021.5</v>
      </c>
      <c r="AA30" s="11">
        <v>0</v>
      </c>
      <c r="AB30" s="11">
        <v>237021.5</v>
      </c>
      <c r="AC30" s="11">
        <v>237021.5</v>
      </c>
      <c r="AD30" s="11">
        <v>237021.5</v>
      </c>
      <c r="AE30" s="12">
        <v>0.296276875</v>
      </c>
      <c r="AF30" s="11">
        <v>562978.5</v>
      </c>
      <c r="AG30" s="12">
        <v>0.296276875</v>
      </c>
      <c r="AH30" s="11">
        <v>0</v>
      </c>
      <c r="AI30" s="12"/>
      <c r="AJ30" s="1"/>
    </row>
    <row r="31" spans="1:36" ht="15" outlineLevel="4">
      <c r="A31" s="7" t="s">
        <v>58</v>
      </c>
      <c r="B31" s="8" t="s">
        <v>59</v>
      </c>
      <c r="C31" s="7" t="s">
        <v>58</v>
      </c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11">
        <v>0</v>
      </c>
      <c r="P31" s="11">
        <v>176800</v>
      </c>
      <c r="Q31" s="11">
        <v>176800</v>
      </c>
      <c r="R31" s="11">
        <v>176800</v>
      </c>
      <c r="S31" s="11">
        <v>176800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127134.29</v>
      </c>
      <c r="Z31" s="11">
        <v>127134.29</v>
      </c>
      <c r="AA31" s="11">
        <v>0</v>
      </c>
      <c r="AB31" s="11">
        <v>127134.29</v>
      </c>
      <c r="AC31" s="11">
        <v>127134.29</v>
      </c>
      <c r="AD31" s="11">
        <v>127134.29</v>
      </c>
      <c r="AE31" s="12">
        <v>0.719085350678733</v>
      </c>
      <c r="AF31" s="11">
        <v>49665.71</v>
      </c>
      <c r="AG31" s="12">
        <v>0.719085350678733</v>
      </c>
      <c r="AH31" s="11">
        <v>0</v>
      </c>
      <c r="AI31" s="12"/>
      <c r="AJ31" s="1"/>
    </row>
    <row r="32" spans="1:36" ht="15" outlineLevel="4">
      <c r="A32" s="7" t="s">
        <v>60</v>
      </c>
      <c r="B32" s="8" t="s">
        <v>61</v>
      </c>
      <c r="C32" s="7" t="s">
        <v>60</v>
      </c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11">
        <v>0</v>
      </c>
      <c r="P32" s="11">
        <v>623200</v>
      </c>
      <c r="Q32" s="11">
        <v>623200</v>
      </c>
      <c r="R32" s="11">
        <v>623200</v>
      </c>
      <c r="S32" s="11">
        <v>623200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109887.21</v>
      </c>
      <c r="Z32" s="11">
        <v>109887.21</v>
      </c>
      <c r="AA32" s="11">
        <v>0</v>
      </c>
      <c r="AB32" s="11">
        <v>109887.21</v>
      </c>
      <c r="AC32" s="11">
        <v>109887.21</v>
      </c>
      <c r="AD32" s="11">
        <v>109887.21</v>
      </c>
      <c r="AE32" s="12">
        <v>0.17632735879332478</v>
      </c>
      <c r="AF32" s="11">
        <v>513312.79</v>
      </c>
      <c r="AG32" s="12">
        <v>0.17632735879332478</v>
      </c>
      <c r="AH32" s="11">
        <v>0</v>
      </c>
      <c r="AI32" s="12"/>
      <c r="AJ32" s="1"/>
    </row>
    <row r="33" spans="1:36" ht="15" outlineLevel="3">
      <c r="A33" s="7" t="s">
        <v>62</v>
      </c>
      <c r="B33" s="8" t="s">
        <v>63</v>
      </c>
      <c r="C33" s="7" t="s">
        <v>62</v>
      </c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11">
        <v>3571100</v>
      </c>
      <c r="P33" s="11">
        <v>0</v>
      </c>
      <c r="Q33" s="11">
        <v>3571100</v>
      </c>
      <c r="R33" s="11">
        <v>3571100</v>
      </c>
      <c r="S33" s="11">
        <v>3571100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1087566</v>
      </c>
      <c r="Z33" s="11">
        <v>1087566</v>
      </c>
      <c r="AA33" s="11">
        <v>0</v>
      </c>
      <c r="AB33" s="11">
        <v>1087566</v>
      </c>
      <c r="AC33" s="11">
        <v>1087566</v>
      </c>
      <c r="AD33" s="11">
        <v>1087566</v>
      </c>
      <c r="AE33" s="12">
        <v>0.3045464982778416</v>
      </c>
      <c r="AF33" s="11">
        <v>2483534</v>
      </c>
      <c r="AG33" s="12">
        <v>0.3045464982778416</v>
      </c>
      <c r="AH33" s="11">
        <v>0</v>
      </c>
      <c r="AI33" s="12"/>
      <c r="AJ33" s="1"/>
    </row>
    <row r="34" spans="1:36" ht="38.25" outlineLevel="4">
      <c r="A34" s="7" t="s">
        <v>64</v>
      </c>
      <c r="B34" s="8" t="s">
        <v>65</v>
      </c>
      <c r="C34" s="7" t="s">
        <v>64</v>
      </c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11">
        <v>635100</v>
      </c>
      <c r="P34" s="11">
        <v>0</v>
      </c>
      <c r="Q34" s="11">
        <v>635100</v>
      </c>
      <c r="R34" s="11">
        <v>635100</v>
      </c>
      <c r="S34" s="11">
        <v>635100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593947.78</v>
      </c>
      <c r="Z34" s="11">
        <v>593947.78</v>
      </c>
      <c r="AA34" s="11">
        <v>0</v>
      </c>
      <c r="AB34" s="11">
        <v>593947.78</v>
      </c>
      <c r="AC34" s="11">
        <v>593947.78</v>
      </c>
      <c r="AD34" s="11">
        <v>593947.78</v>
      </c>
      <c r="AE34" s="12">
        <v>0.9352035584947253</v>
      </c>
      <c r="AF34" s="11">
        <v>41152.22</v>
      </c>
      <c r="AG34" s="12">
        <v>0.9352035584947253</v>
      </c>
      <c r="AH34" s="11">
        <v>0</v>
      </c>
      <c r="AI34" s="12"/>
      <c r="AJ34" s="1"/>
    </row>
    <row r="35" spans="1:36" ht="38.25" outlineLevel="4">
      <c r="A35" s="7" t="s">
        <v>66</v>
      </c>
      <c r="B35" s="8" t="s">
        <v>67</v>
      </c>
      <c r="C35" s="7" t="s">
        <v>66</v>
      </c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11">
        <v>2936000</v>
      </c>
      <c r="P35" s="11">
        <v>0</v>
      </c>
      <c r="Q35" s="11">
        <v>2936000</v>
      </c>
      <c r="R35" s="11">
        <v>2936000</v>
      </c>
      <c r="S35" s="11">
        <v>2936000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493618.22</v>
      </c>
      <c r="Z35" s="11">
        <v>493618.22</v>
      </c>
      <c r="AA35" s="11">
        <v>0</v>
      </c>
      <c r="AB35" s="11">
        <v>493618.22</v>
      </c>
      <c r="AC35" s="11">
        <v>493618.22</v>
      </c>
      <c r="AD35" s="11">
        <v>493618.22</v>
      </c>
      <c r="AE35" s="12">
        <v>0.16812609673024523</v>
      </c>
      <c r="AF35" s="11">
        <v>2442381.78</v>
      </c>
      <c r="AG35" s="12">
        <v>0.16812609673024523</v>
      </c>
      <c r="AH35" s="11">
        <v>0</v>
      </c>
      <c r="AI35" s="12"/>
      <c r="AJ35" s="1"/>
    </row>
    <row r="36" spans="1:36" ht="25.5" outlineLevel="1">
      <c r="A36" s="7" t="s">
        <v>68</v>
      </c>
      <c r="B36" s="8" t="s">
        <v>69</v>
      </c>
      <c r="C36" s="7" t="s">
        <v>68</v>
      </c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11">
        <v>210000</v>
      </c>
      <c r="P36" s="11">
        <v>0</v>
      </c>
      <c r="Q36" s="11">
        <v>210000</v>
      </c>
      <c r="R36" s="11">
        <v>210000</v>
      </c>
      <c r="S36" s="11">
        <v>210000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341425</v>
      </c>
      <c r="Z36" s="11">
        <v>341425</v>
      </c>
      <c r="AA36" s="11">
        <v>0</v>
      </c>
      <c r="AB36" s="11">
        <v>341425</v>
      </c>
      <c r="AC36" s="11">
        <v>341425</v>
      </c>
      <c r="AD36" s="11">
        <v>341425</v>
      </c>
      <c r="AE36" s="12">
        <v>1.6258333333333332</v>
      </c>
      <c r="AF36" s="11">
        <v>-131425</v>
      </c>
      <c r="AG36" s="12">
        <v>1.6258333333333332</v>
      </c>
      <c r="AH36" s="11">
        <v>0</v>
      </c>
      <c r="AI36" s="12"/>
      <c r="AJ36" s="1"/>
    </row>
    <row r="37" spans="1:36" ht="15" outlineLevel="3">
      <c r="A37" s="7" t="s">
        <v>70</v>
      </c>
      <c r="B37" s="8" t="s">
        <v>71</v>
      </c>
      <c r="C37" s="7" t="s">
        <v>70</v>
      </c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11">
        <v>210000</v>
      </c>
      <c r="P37" s="11">
        <v>0</v>
      </c>
      <c r="Q37" s="11">
        <v>210000</v>
      </c>
      <c r="R37" s="11">
        <v>210000</v>
      </c>
      <c r="S37" s="11">
        <v>210000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341425</v>
      </c>
      <c r="Z37" s="11">
        <v>341425</v>
      </c>
      <c r="AA37" s="11">
        <v>0</v>
      </c>
      <c r="AB37" s="11">
        <v>341425</v>
      </c>
      <c r="AC37" s="11">
        <v>341425</v>
      </c>
      <c r="AD37" s="11">
        <v>341425</v>
      </c>
      <c r="AE37" s="12">
        <v>1.6258333333333332</v>
      </c>
      <c r="AF37" s="11">
        <v>-131425</v>
      </c>
      <c r="AG37" s="12">
        <v>1.6258333333333332</v>
      </c>
      <c r="AH37" s="11">
        <v>0</v>
      </c>
      <c r="AI37" s="12"/>
      <c r="AJ37" s="1"/>
    </row>
    <row r="38" spans="1:36" ht="25.5" outlineLevel="4">
      <c r="A38" s="7" t="s">
        <v>72</v>
      </c>
      <c r="B38" s="8" t="s">
        <v>73</v>
      </c>
      <c r="C38" s="7" t="s">
        <v>72</v>
      </c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11">
        <v>210000</v>
      </c>
      <c r="P38" s="11">
        <v>0</v>
      </c>
      <c r="Q38" s="11">
        <v>210000</v>
      </c>
      <c r="R38" s="11">
        <v>210000</v>
      </c>
      <c r="S38" s="11">
        <v>210000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341425</v>
      </c>
      <c r="Z38" s="11">
        <v>341425</v>
      </c>
      <c r="AA38" s="11">
        <v>0</v>
      </c>
      <c r="AB38" s="11">
        <v>341425</v>
      </c>
      <c r="AC38" s="11">
        <v>341425</v>
      </c>
      <c r="AD38" s="11">
        <v>341425</v>
      </c>
      <c r="AE38" s="12">
        <v>1.6258333333333332</v>
      </c>
      <c r="AF38" s="11">
        <v>-131425</v>
      </c>
      <c r="AG38" s="12">
        <v>1.6258333333333332</v>
      </c>
      <c r="AH38" s="11">
        <v>0</v>
      </c>
      <c r="AI38" s="12"/>
      <c r="AJ38" s="1"/>
    </row>
    <row r="39" spans="1:36" ht="15" outlineLevel="1">
      <c r="A39" s="7" t="s">
        <v>74</v>
      </c>
      <c r="B39" s="8" t="s">
        <v>75</v>
      </c>
      <c r="C39" s="7" t="s">
        <v>74</v>
      </c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11">
        <v>1077700</v>
      </c>
      <c r="P39" s="11">
        <v>0</v>
      </c>
      <c r="Q39" s="11">
        <v>1077700</v>
      </c>
      <c r="R39" s="11">
        <v>1077700</v>
      </c>
      <c r="S39" s="11">
        <v>1077700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783389.05</v>
      </c>
      <c r="Z39" s="11">
        <v>783389.05</v>
      </c>
      <c r="AA39" s="11">
        <v>0</v>
      </c>
      <c r="AB39" s="11">
        <v>783389.05</v>
      </c>
      <c r="AC39" s="11">
        <v>783389.05</v>
      </c>
      <c r="AD39" s="11">
        <v>783389.05</v>
      </c>
      <c r="AE39" s="12">
        <v>0.7269082768859608</v>
      </c>
      <c r="AF39" s="11">
        <v>294310.95</v>
      </c>
      <c r="AG39" s="12">
        <v>0.7269082768859608</v>
      </c>
      <c r="AH39" s="11">
        <v>0</v>
      </c>
      <c r="AI39" s="12"/>
      <c r="AJ39" s="1"/>
    </row>
    <row r="40" spans="1:36" ht="51" outlineLevel="4">
      <c r="A40" s="7" t="s">
        <v>76</v>
      </c>
      <c r="B40" s="8" t="s">
        <v>77</v>
      </c>
      <c r="C40" s="7" t="s">
        <v>76</v>
      </c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11">
        <v>597000</v>
      </c>
      <c r="P40" s="11">
        <v>0</v>
      </c>
      <c r="Q40" s="11">
        <v>597000</v>
      </c>
      <c r="R40" s="11">
        <v>597000</v>
      </c>
      <c r="S40" s="11">
        <v>597000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527545.46</v>
      </c>
      <c r="Z40" s="11">
        <v>527545.46</v>
      </c>
      <c r="AA40" s="11">
        <v>0</v>
      </c>
      <c r="AB40" s="11">
        <v>527545.46</v>
      </c>
      <c r="AC40" s="11">
        <v>527545.46</v>
      </c>
      <c r="AD40" s="11">
        <v>527545.46</v>
      </c>
      <c r="AE40" s="12">
        <v>0.8836607370184255</v>
      </c>
      <c r="AF40" s="11">
        <v>69454.54</v>
      </c>
      <c r="AG40" s="12">
        <v>0.8836607370184255</v>
      </c>
      <c r="AH40" s="11">
        <v>0</v>
      </c>
      <c r="AI40" s="12"/>
      <c r="AJ40" s="1"/>
    </row>
    <row r="41" spans="1:36" ht="76.5" outlineLevel="4">
      <c r="A41" s="7" t="s">
        <v>78</v>
      </c>
      <c r="B41" s="8" t="s">
        <v>79</v>
      </c>
      <c r="C41" s="7" t="s">
        <v>78</v>
      </c>
      <c r="D41" s="9"/>
      <c r="E41" s="9"/>
      <c r="F41" s="10"/>
      <c r="G41" s="9"/>
      <c r="H41" s="9"/>
      <c r="I41" s="9"/>
      <c r="J41" s="9"/>
      <c r="K41" s="9"/>
      <c r="L41" s="9"/>
      <c r="M41" s="9"/>
      <c r="N41" s="9"/>
      <c r="O41" s="11">
        <v>77700</v>
      </c>
      <c r="P41" s="11">
        <v>0</v>
      </c>
      <c r="Q41" s="11">
        <v>77700</v>
      </c>
      <c r="R41" s="11">
        <v>77700</v>
      </c>
      <c r="S41" s="11">
        <v>77700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31210</v>
      </c>
      <c r="Z41" s="11">
        <v>31210</v>
      </c>
      <c r="AA41" s="11">
        <v>0</v>
      </c>
      <c r="AB41" s="11">
        <v>31210</v>
      </c>
      <c r="AC41" s="11">
        <v>31210</v>
      </c>
      <c r="AD41" s="11">
        <v>31210</v>
      </c>
      <c r="AE41" s="12">
        <v>0.40167310167310166</v>
      </c>
      <c r="AF41" s="11">
        <v>46490</v>
      </c>
      <c r="AG41" s="12">
        <v>0.40167310167310166</v>
      </c>
      <c r="AH41" s="11">
        <v>0</v>
      </c>
      <c r="AI41" s="12"/>
      <c r="AJ41" s="1"/>
    </row>
    <row r="42" spans="1:36" ht="76.5" outlineLevel="4">
      <c r="A42" s="7" t="s">
        <v>80</v>
      </c>
      <c r="B42" s="8" t="s">
        <v>81</v>
      </c>
      <c r="C42" s="7" t="s">
        <v>80</v>
      </c>
      <c r="D42" s="9"/>
      <c r="E42" s="9"/>
      <c r="F42" s="10"/>
      <c r="G42" s="9"/>
      <c r="H42" s="9"/>
      <c r="I42" s="9"/>
      <c r="J42" s="9"/>
      <c r="K42" s="9"/>
      <c r="L42" s="9"/>
      <c r="M42" s="9"/>
      <c r="N42" s="9"/>
      <c r="O42" s="11">
        <v>900</v>
      </c>
      <c r="P42" s="11">
        <v>0</v>
      </c>
      <c r="Q42" s="11">
        <v>900</v>
      </c>
      <c r="R42" s="11">
        <v>900</v>
      </c>
      <c r="S42" s="11">
        <v>900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1000</v>
      </c>
      <c r="Z42" s="11">
        <v>1000</v>
      </c>
      <c r="AA42" s="11">
        <v>0</v>
      </c>
      <c r="AB42" s="11">
        <v>1000</v>
      </c>
      <c r="AC42" s="11">
        <v>1000</v>
      </c>
      <c r="AD42" s="11">
        <v>1000</v>
      </c>
      <c r="AE42" s="12">
        <v>1.1111111111111112</v>
      </c>
      <c r="AF42" s="11">
        <v>-100</v>
      </c>
      <c r="AG42" s="12">
        <v>1.1111111111111112</v>
      </c>
      <c r="AH42" s="11">
        <v>0</v>
      </c>
      <c r="AI42" s="12"/>
      <c r="AJ42" s="1"/>
    </row>
    <row r="43" spans="1:36" ht="102" outlineLevel="4">
      <c r="A43" s="7" t="s">
        <v>82</v>
      </c>
      <c r="B43" s="8" t="s">
        <v>83</v>
      </c>
      <c r="C43" s="7" t="s">
        <v>82</v>
      </c>
      <c r="D43" s="9"/>
      <c r="E43" s="9"/>
      <c r="F43" s="10"/>
      <c r="G43" s="9"/>
      <c r="H43" s="9"/>
      <c r="I43" s="9"/>
      <c r="J43" s="9"/>
      <c r="K43" s="9"/>
      <c r="L43" s="9"/>
      <c r="M43" s="9"/>
      <c r="N43" s="9"/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360</v>
      </c>
      <c r="Z43" s="11">
        <v>360</v>
      </c>
      <c r="AA43" s="11">
        <v>0</v>
      </c>
      <c r="AB43" s="11">
        <v>360</v>
      </c>
      <c r="AC43" s="11">
        <v>360</v>
      </c>
      <c r="AD43" s="11">
        <v>360</v>
      </c>
      <c r="AE43" s="12"/>
      <c r="AF43" s="11">
        <v>-360</v>
      </c>
      <c r="AG43" s="12"/>
      <c r="AH43" s="11">
        <v>0</v>
      </c>
      <c r="AI43" s="12"/>
      <c r="AJ43" s="1"/>
    </row>
    <row r="44" spans="1:36" ht="51" outlineLevel="4">
      <c r="A44" s="7" t="s">
        <v>84</v>
      </c>
      <c r="B44" s="8" t="s">
        <v>85</v>
      </c>
      <c r="C44" s="7" t="s">
        <v>84</v>
      </c>
      <c r="D44" s="9"/>
      <c r="E44" s="9"/>
      <c r="F44" s="10"/>
      <c r="G44" s="9"/>
      <c r="H44" s="9"/>
      <c r="I44" s="9"/>
      <c r="J44" s="9"/>
      <c r="K44" s="9"/>
      <c r="L44" s="9"/>
      <c r="M44" s="9"/>
      <c r="N44" s="9"/>
      <c r="O44" s="11">
        <v>402100</v>
      </c>
      <c r="P44" s="11">
        <v>0</v>
      </c>
      <c r="Q44" s="11">
        <v>402100</v>
      </c>
      <c r="R44" s="11">
        <v>402100</v>
      </c>
      <c r="S44" s="11">
        <v>402100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201673.59</v>
      </c>
      <c r="Z44" s="11">
        <v>201673.59</v>
      </c>
      <c r="AA44" s="11">
        <v>0</v>
      </c>
      <c r="AB44" s="11">
        <v>201673.59</v>
      </c>
      <c r="AC44" s="11">
        <v>201673.59</v>
      </c>
      <c r="AD44" s="11">
        <v>201673.59</v>
      </c>
      <c r="AE44" s="12">
        <v>0.5015508331260881</v>
      </c>
      <c r="AF44" s="11">
        <v>200426.41</v>
      </c>
      <c r="AG44" s="12">
        <v>0.5015508331260881</v>
      </c>
      <c r="AH44" s="11">
        <v>0</v>
      </c>
      <c r="AI44" s="12"/>
      <c r="AJ44" s="1"/>
    </row>
    <row r="45" spans="1:36" ht="25.5" outlineLevel="4">
      <c r="A45" s="7" t="s">
        <v>86</v>
      </c>
      <c r="B45" s="8" t="s">
        <v>87</v>
      </c>
      <c r="C45" s="7" t="s">
        <v>86</v>
      </c>
      <c r="D45" s="9"/>
      <c r="E45" s="9"/>
      <c r="F45" s="10"/>
      <c r="G45" s="9"/>
      <c r="H45" s="9"/>
      <c r="I45" s="9"/>
      <c r="J45" s="9"/>
      <c r="K45" s="9"/>
      <c r="L45" s="9"/>
      <c r="M45" s="9"/>
      <c r="N45" s="9"/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21600</v>
      </c>
      <c r="Z45" s="11">
        <v>21600</v>
      </c>
      <c r="AA45" s="11">
        <v>0</v>
      </c>
      <c r="AB45" s="11">
        <v>21600</v>
      </c>
      <c r="AC45" s="11">
        <v>21600</v>
      </c>
      <c r="AD45" s="11">
        <v>21600</v>
      </c>
      <c r="AE45" s="12"/>
      <c r="AF45" s="11">
        <v>-21600</v>
      </c>
      <c r="AG45" s="12"/>
      <c r="AH45" s="11">
        <v>0</v>
      </c>
      <c r="AI45" s="12"/>
      <c r="AJ45" s="1"/>
    </row>
    <row r="46" spans="1:36" ht="51" outlineLevel="1">
      <c r="A46" s="7" t="s">
        <v>88</v>
      </c>
      <c r="B46" s="8" t="s">
        <v>89</v>
      </c>
      <c r="C46" s="7" t="s">
        <v>88</v>
      </c>
      <c r="D46" s="9"/>
      <c r="E46" s="9"/>
      <c r="F46" s="10"/>
      <c r="G46" s="9"/>
      <c r="H46" s="9"/>
      <c r="I46" s="9"/>
      <c r="J46" s="9"/>
      <c r="K46" s="9"/>
      <c r="L46" s="9"/>
      <c r="M46" s="9"/>
      <c r="N46" s="9"/>
      <c r="O46" s="11">
        <v>4844000</v>
      </c>
      <c r="P46" s="11">
        <v>-800000</v>
      </c>
      <c r="Q46" s="11">
        <v>4044000</v>
      </c>
      <c r="R46" s="11">
        <v>4044000</v>
      </c>
      <c r="S46" s="11">
        <v>4044000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1613459.98</v>
      </c>
      <c r="Z46" s="11">
        <v>1613459.98</v>
      </c>
      <c r="AA46" s="11">
        <v>0</v>
      </c>
      <c r="AB46" s="11">
        <v>1613459.98</v>
      </c>
      <c r="AC46" s="11">
        <v>1613459.98</v>
      </c>
      <c r="AD46" s="11">
        <v>1613459.98</v>
      </c>
      <c r="AE46" s="12">
        <v>0.398976256181998</v>
      </c>
      <c r="AF46" s="11">
        <v>2430540.02</v>
      </c>
      <c r="AG46" s="12">
        <v>0.398976256181998</v>
      </c>
      <c r="AH46" s="11">
        <v>0</v>
      </c>
      <c r="AI46" s="12"/>
      <c r="AJ46" s="1"/>
    </row>
    <row r="47" spans="1:36" ht="76.5" outlineLevel="3">
      <c r="A47" s="7" t="s">
        <v>90</v>
      </c>
      <c r="B47" s="8" t="s">
        <v>91</v>
      </c>
      <c r="C47" s="7" t="s">
        <v>90</v>
      </c>
      <c r="D47" s="9"/>
      <c r="E47" s="9"/>
      <c r="F47" s="10"/>
      <c r="G47" s="9"/>
      <c r="H47" s="9"/>
      <c r="I47" s="9"/>
      <c r="J47" s="9"/>
      <c r="K47" s="9"/>
      <c r="L47" s="9"/>
      <c r="M47" s="9"/>
      <c r="N47" s="9"/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5100</v>
      </c>
      <c r="Z47" s="11">
        <v>5100</v>
      </c>
      <c r="AA47" s="11">
        <v>0</v>
      </c>
      <c r="AB47" s="11">
        <v>5100</v>
      </c>
      <c r="AC47" s="11">
        <v>5100</v>
      </c>
      <c r="AD47" s="11">
        <v>5100</v>
      </c>
      <c r="AE47" s="12"/>
      <c r="AF47" s="11">
        <v>-5100</v>
      </c>
      <c r="AG47" s="12"/>
      <c r="AH47" s="11">
        <v>0</v>
      </c>
      <c r="AI47" s="12"/>
      <c r="AJ47" s="1"/>
    </row>
    <row r="48" spans="1:36" ht="63.75" outlineLevel="4">
      <c r="A48" s="7" t="s">
        <v>92</v>
      </c>
      <c r="B48" s="8" t="s">
        <v>93</v>
      </c>
      <c r="C48" s="7" t="s">
        <v>92</v>
      </c>
      <c r="D48" s="9"/>
      <c r="E48" s="9"/>
      <c r="F48" s="10"/>
      <c r="G48" s="9"/>
      <c r="H48" s="9"/>
      <c r="I48" s="9"/>
      <c r="J48" s="9"/>
      <c r="K48" s="9"/>
      <c r="L48" s="9"/>
      <c r="M48" s="9"/>
      <c r="N48" s="9"/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5100</v>
      </c>
      <c r="Z48" s="11">
        <v>5100</v>
      </c>
      <c r="AA48" s="11">
        <v>0</v>
      </c>
      <c r="AB48" s="11">
        <v>5100</v>
      </c>
      <c r="AC48" s="11">
        <v>5100</v>
      </c>
      <c r="AD48" s="11">
        <v>5100</v>
      </c>
      <c r="AE48" s="12"/>
      <c r="AF48" s="11">
        <v>-5100</v>
      </c>
      <c r="AG48" s="12"/>
      <c r="AH48" s="11">
        <v>0</v>
      </c>
      <c r="AI48" s="12"/>
      <c r="AJ48" s="1"/>
    </row>
    <row r="49" spans="1:36" ht="89.25" outlineLevel="3">
      <c r="A49" s="7" t="s">
        <v>94</v>
      </c>
      <c r="B49" s="8" t="s">
        <v>95</v>
      </c>
      <c r="C49" s="7" t="s">
        <v>94</v>
      </c>
      <c r="D49" s="9"/>
      <c r="E49" s="9"/>
      <c r="F49" s="10"/>
      <c r="G49" s="9"/>
      <c r="H49" s="9"/>
      <c r="I49" s="9"/>
      <c r="J49" s="9"/>
      <c r="K49" s="9"/>
      <c r="L49" s="9"/>
      <c r="M49" s="9"/>
      <c r="N49" s="9"/>
      <c r="O49" s="11">
        <v>4844000</v>
      </c>
      <c r="P49" s="11">
        <v>-800000</v>
      </c>
      <c r="Q49" s="11">
        <v>4044000</v>
      </c>
      <c r="R49" s="11">
        <v>4044000</v>
      </c>
      <c r="S49" s="11">
        <v>4044000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1608359.98</v>
      </c>
      <c r="Z49" s="11">
        <v>1608359.98</v>
      </c>
      <c r="AA49" s="11">
        <v>0</v>
      </c>
      <c r="AB49" s="11">
        <v>1608359.98</v>
      </c>
      <c r="AC49" s="11">
        <v>1608359.98</v>
      </c>
      <c r="AD49" s="11">
        <v>1608359.98</v>
      </c>
      <c r="AE49" s="12">
        <v>0.39771512858555885</v>
      </c>
      <c r="AF49" s="11">
        <v>2435640.02</v>
      </c>
      <c r="AG49" s="12">
        <v>0.39771512858555885</v>
      </c>
      <c r="AH49" s="11">
        <v>0</v>
      </c>
      <c r="AI49" s="12"/>
      <c r="AJ49" s="1"/>
    </row>
    <row r="50" spans="1:36" ht="102" outlineLevel="4">
      <c r="A50" s="7" t="s">
        <v>96</v>
      </c>
      <c r="B50" s="8" t="s">
        <v>97</v>
      </c>
      <c r="C50" s="7" t="s">
        <v>96</v>
      </c>
      <c r="D50" s="9"/>
      <c r="E50" s="9"/>
      <c r="F50" s="10"/>
      <c r="G50" s="9"/>
      <c r="H50" s="9"/>
      <c r="I50" s="9"/>
      <c r="J50" s="9"/>
      <c r="K50" s="9"/>
      <c r="L50" s="9"/>
      <c r="M50" s="9"/>
      <c r="N50" s="9"/>
      <c r="O50" s="11">
        <v>326000</v>
      </c>
      <c r="P50" s="11">
        <v>0</v>
      </c>
      <c r="Q50" s="11">
        <v>326000</v>
      </c>
      <c r="R50" s="11">
        <v>326000</v>
      </c>
      <c r="S50" s="11">
        <v>326000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1299861.07</v>
      </c>
      <c r="Z50" s="11">
        <v>1299861.07</v>
      </c>
      <c r="AA50" s="11">
        <v>0</v>
      </c>
      <c r="AB50" s="11">
        <v>1299861.07</v>
      </c>
      <c r="AC50" s="11">
        <v>1299861.07</v>
      </c>
      <c r="AD50" s="11">
        <v>1299861.07</v>
      </c>
      <c r="AE50" s="12">
        <v>3.9873038957055216</v>
      </c>
      <c r="AF50" s="11">
        <v>-973861.07</v>
      </c>
      <c r="AG50" s="12">
        <v>3.9873038957055216</v>
      </c>
      <c r="AH50" s="11">
        <v>0</v>
      </c>
      <c r="AI50" s="12"/>
      <c r="AJ50" s="1"/>
    </row>
    <row r="51" spans="1:36" ht="89.25" outlineLevel="4">
      <c r="A51" s="7" t="s">
        <v>98</v>
      </c>
      <c r="B51" s="8" t="s">
        <v>99</v>
      </c>
      <c r="C51" s="7" t="s">
        <v>98</v>
      </c>
      <c r="D51" s="9"/>
      <c r="E51" s="9"/>
      <c r="F51" s="10"/>
      <c r="G51" s="9"/>
      <c r="H51" s="9"/>
      <c r="I51" s="9"/>
      <c r="J51" s="9"/>
      <c r="K51" s="9"/>
      <c r="L51" s="9"/>
      <c r="M51" s="9"/>
      <c r="N51" s="9"/>
      <c r="O51" s="11">
        <v>975000</v>
      </c>
      <c r="P51" s="11">
        <v>-800000</v>
      </c>
      <c r="Q51" s="11">
        <v>175000</v>
      </c>
      <c r="R51" s="11">
        <v>175000</v>
      </c>
      <c r="S51" s="11">
        <v>175000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-24293.64</v>
      </c>
      <c r="Z51" s="11">
        <v>-24293.64</v>
      </c>
      <c r="AA51" s="11">
        <v>0</v>
      </c>
      <c r="AB51" s="11">
        <v>-24293.64</v>
      </c>
      <c r="AC51" s="11">
        <v>-24293.64</v>
      </c>
      <c r="AD51" s="11">
        <v>-24293.64</v>
      </c>
      <c r="AE51" s="12">
        <v>-0.1388208</v>
      </c>
      <c r="AF51" s="11">
        <v>199293.64</v>
      </c>
      <c r="AG51" s="12">
        <v>-0.1388208</v>
      </c>
      <c r="AH51" s="11">
        <v>0</v>
      </c>
      <c r="AI51" s="12"/>
      <c r="AJ51" s="1"/>
    </row>
    <row r="52" spans="1:36" ht="89.25" outlineLevel="4">
      <c r="A52" s="7" t="s">
        <v>100</v>
      </c>
      <c r="B52" s="8" t="s">
        <v>101</v>
      </c>
      <c r="C52" s="7" t="s">
        <v>100</v>
      </c>
      <c r="D52" s="9"/>
      <c r="E52" s="9"/>
      <c r="F52" s="10"/>
      <c r="G52" s="9"/>
      <c r="H52" s="9"/>
      <c r="I52" s="9"/>
      <c r="J52" s="9"/>
      <c r="K52" s="9"/>
      <c r="L52" s="9"/>
      <c r="M52" s="9"/>
      <c r="N52" s="9"/>
      <c r="O52" s="11">
        <v>3042800</v>
      </c>
      <c r="P52" s="11">
        <v>0</v>
      </c>
      <c r="Q52" s="11">
        <v>3042800</v>
      </c>
      <c r="R52" s="11">
        <v>3042800</v>
      </c>
      <c r="S52" s="11">
        <v>3042800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124154.24</v>
      </c>
      <c r="Z52" s="11">
        <v>124154.24</v>
      </c>
      <c r="AA52" s="11">
        <v>0</v>
      </c>
      <c r="AB52" s="11">
        <v>124154.24</v>
      </c>
      <c r="AC52" s="11">
        <v>124154.24</v>
      </c>
      <c r="AD52" s="11">
        <v>124154.24</v>
      </c>
      <c r="AE52" s="12">
        <v>0.040802629157355066</v>
      </c>
      <c r="AF52" s="11">
        <v>2918645.76</v>
      </c>
      <c r="AG52" s="12">
        <v>0.040802629157355066</v>
      </c>
      <c r="AH52" s="11">
        <v>0</v>
      </c>
      <c r="AI52" s="12"/>
      <c r="AJ52" s="1"/>
    </row>
    <row r="53" spans="1:36" ht="76.5" outlineLevel="4">
      <c r="A53" s="7" t="s">
        <v>102</v>
      </c>
      <c r="B53" s="8" t="s">
        <v>103</v>
      </c>
      <c r="C53" s="7" t="s">
        <v>102</v>
      </c>
      <c r="D53" s="9"/>
      <c r="E53" s="9"/>
      <c r="F53" s="10"/>
      <c r="G53" s="9"/>
      <c r="H53" s="9"/>
      <c r="I53" s="9"/>
      <c r="J53" s="9"/>
      <c r="K53" s="9"/>
      <c r="L53" s="9"/>
      <c r="M53" s="9"/>
      <c r="N53" s="9"/>
      <c r="O53" s="11">
        <v>212000</v>
      </c>
      <c r="P53" s="11">
        <v>0</v>
      </c>
      <c r="Q53" s="11">
        <v>212000</v>
      </c>
      <c r="R53" s="11">
        <v>212000</v>
      </c>
      <c r="S53" s="11">
        <v>212000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102608.5</v>
      </c>
      <c r="Z53" s="11">
        <v>102608.5</v>
      </c>
      <c r="AA53" s="11">
        <v>0</v>
      </c>
      <c r="AB53" s="11">
        <v>102608.5</v>
      </c>
      <c r="AC53" s="11">
        <v>102608.5</v>
      </c>
      <c r="AD53" s="11">
        <v>102608.5</v>
      </c>
      <c r="AE53" s="12">
        <v>0.48400235849056605</v>
      </c>
      <c r="AF53" s="11">
        <v>109391.5</v>
      </c>
      <c r="AG53" s="12">
        <v>0.48400235849056605</v>
      </c>
      <c r="AH53" s="11">
        <v>0</v>
      </c>
      <c r="AI53" s="12"/>
      <c r="AJ53" s="1"/>
    </row>
    <row r="54" spans="1:36" ht="76.5" outlineLevel="4">
      <c r="A54" s="7" t="s">
        <v>104</v>
      </c>
      <c r="B54" s="8" t="s">
        <v>105</v>
      </c>
      <c r="C54" s="7" t="s">
        <v>104</v>
      </c>
      <c r="D54" s="9"/>
      <c r="E54" s="9"/>
      <c r="F54" s="10"/>
      <c r="G54" s="9"/>
      <c r="H54" s="9"/>
      <c r="I54" s="9"/>
      <c r="J54" s="9"/>
      <c r="K54" s="9"/>
      <c r="L54" s="9"/>
      <c r="M54" s="9"/>
      <c r="N54" s="9"/>
      <c r="O54" s="11">
        <v>288200</v>
      </c>
      <c r="P54" s="11">
        <v>0</v>
      </c>
      <c r="Q54" s="11">
        <v>288200</v>
      </c>
      <c r="R54" s="11">
        <v>288200</v>
      </c>
      <c r="S54" s="11">
        <v>288200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106029.81</v>
      </c>
      <c r="Z54" s="11">
        <v>106029.81</v>
      </c>
      <c r="AA54" s="11">
        <v>0</v>
      </c>
      <c r="AB54" s="11">
        <v>106029.81</v>
      </c>
      <c r="AC54" s="11">
        <v>106029.81</v>
      </c>
      <c r="AD54" s="11">
        <v>106029.81</v>
      </c>
      <c r="AE54" s="12">
        <v>0.367903573907009</v>
      </c>
      <c r="AF54" s="11">
        <v>182170.19</v>
      </c>
      <c r="AG54" s="12">
        <v>0.367903573907009</v>
      </c>
      <c r="AH54" s="11">
        <v>0</v>
      </c>
      <c r="AI54" s="12"/>
      <c r="AJ54" s="1"/>
    </row>
    <row r="55" spans="1:36" ht="25.5" outlineLevel="1">
      <c r="A55" s="7" t="s">
        <v>106</v>
      </c>
      <c r="B55" s="8" t="s">
        <v>107</v>
      </c>
      <c r="C55" s="7" t="s">
        <v>106</v>
      </c>
      <c r="D55" s="9"/>
      <c r="E55" s="9"/>
      <c r="F55" s="10"/>
      <c r="G55" s="9"/>
      <c r="H55" s="9"/>
      <c r="I55" s="9"/>
      <c r="J55" s="9"/>
      <c r="K55" s="9"/>
      <c r="L55" s="9"/>
      <c r="M55" s="9"/>
      <c r="N55" s="9"/>
      <c r="O55" s="11">
        <v>1000000</v>
      </c>
      <c r="P55" s="11">
        <v>0</v>
      </c>
      <c r="Q55" s="11">
        <v>1000000</v>
      </c>
      <c r="R55" s="11">
        <v>1000000</v>
      </c>
      <c r="S55" s="11">
        <v>1000000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491436.21</v>
      </c>
      <c r="Z55" s="11">
        <v>491436.21</v>
      </c>
      <c r="AA55" s="11">
        <v>0</v>
      </c>
      <c r="AB55" s="11">
        <v>491436.21</v>
      </c>
      <c r="AC55" s="11">
        <v>491436.21</v>
      </c>
      <c r="AD55" s="11">
        <v>491436.21</v>
      </c>
      <c r="AE55" s="12">
        <v>0.49143621</v>
      </c>
      <c r="AF55" s="11">
        <v>508563.79</v>
      </c>
      <c r="AG55" s="12">
        <v>0.49143621</v>
      </c>
      <c r="AH55" s="11">
        <v>0</v>
      </c>
      <c r="AI55" s="12"/>
      <c r="AJ55" s="1"/>
    </row>
    <row r="56" spans="1:36" ht="25.5" outlineLevel="4">
      <c r="A56" s="7" t="s">
        <v>108</v>
      </c>
      <c r="B56" s="8" t="s">
        <v>109</v>
      </c>
      <c r="C56" s="7" t="s">
        <v>108</v>
      </c>
      <c r="D56" s="9"/>
      <c r="E56" s="9"/>
      <c r="F56" s="10"/>
      <c r="G56" s="9"/>
      <c r="H56" s="9"/>
      <c r="I56" s="9"/>
      <c r="J56" s="9"/>
      <c r="K56" s="9"/>
      <c r="L56" s="9"/>
      <c r="M56" s="9"/>
      <c r="N56" s="9"/>
      <c r="O56" s="11">
        <v>249700</v>
      </c>
      <c r="P56" s="11">
        <v>0</v>
      </c>
      <c r="Q56" s="11">
        <v>249700</v>
      </c>
      <c r="R56" s="11">
        <v>249700</v>
      </c>
      <c r="S56" s="11">
        <v>249700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373933.86</v>
      </c>
      <c r="Z56" s="11">
        <v>373933.86</v>
      </c>
      <c r="AA56" s="11">
        <v>0</v>
      </c>
      <c r="AB56" s="11">
        <v>373933.86</v>
      </c>
      <c r="AC56" s="11">
        <v>373933.86</v>
      </c>
      <c r="AD56" s="11">
        <v>373933.86</v>
      </c>
      <c r="AE56" s="12">
        <v>1.4975324789747697</v>
      </c>
      <c r="AF56" s="11">
        <v>-124233.86</v>
      </c>
      <c r="AG56" s="12">
        <v>1.4975324789747697</v>
      </c>
      <c r="AH56" s="11">
        <v>0</v>
      </c>
      <c r="AI56" s="12"/>
      <c r="AJ56" s="1"/>
    </row>
    <row r="57" spans="1:36" ht="25.5" outlineLevel="4">
      <c r="A57" s="7" t="s">
        <v>110</v>
      </c>
      <c r="B57" s="8" t="s">
        <v>111</v>
      </c>
      <c r="C57" s="7" t="s">
        <v>110</v>
      </c>
      <c r="D57" s="9"/>
      <c r="E57" s="9"/>
      <c r="F57" s="10"/>
      <c r="G57" s="9"/>
      <c r="H57" s="9"/>
      <c r="I57" s="9"/>
      <c r="J57" s="9"/>
      <c r="K57" s="9"/>
      <c r="L57" s="9"/>
      <c r="M57" s="9"/>
      <c r="N57" s="9"/>
      <c r="O57" s="11">
        <v>900</v>
      </c>
      <c r="P57" s="11">
        <v>0</v>
      </c>
      <c r="Q57" s="11">
        <v>900</v>
      </c>
      <c r="R57" s="11">
        <v>900</v>
      </c>
      <c r="S57" s="11">
        <v>900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2">
        <v>0</v>
      </c>
      <c r="AF57" s="11">
        <v>900</v>
      </c>
      <c r="AG57" s="12">
        <v>0</v>
      </c>
      <c r="AH57" s="11">
        <v>0</v>
      </c>
      <c r="AI57" s="12"/>
      <c r="AJ57" s="1"/>
    </row>
    <row r="58" spans="1:36" ht="25.5" outlineLevel="4">
      <c r="A58" s="7" t="s">
        <v>112</v>
      </c>
      <c r="B58" s="8" t="s">
        <v>113</v>
      </c>
      <c r="C58" s="7" t="s">
        <v>112</v>
      </c>
      <c r="D58" s="9"/>
      <c r="E58" s="9"/>
      <c r="F58" s="10"/>
      <c r="G58" s="9"/>
      <c r="H58" s="9"/>
      <c r="I58" s="9"/>
      <c r="J58" s="9"/>
      <c r="K58" s="9"/>
      <c r="L58" s="9"/>
      <c r="M58" s="9"/>
      <c r="N58" s="9"/>
      <c r="O58" s="11">
        <v>335000</v>
      </c>
      <c r="P58" s="11">
        <v>0</v>
      </c>
      <c r="Q58" s="11">
        <v>335000</v>
      </c>
      <c r="R58" s="11">
        <v>335000</v>
      </c>
      <c r="S58" s="11">
        <v>335000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-2122.58</v>
      </c>
      <c r="Z58" s="11">
        <v>-2122.58</v>
      </c>
      <c r="AA58" s="11">
        <v>0</v>
      </c>
      <c r="AB58" s="11">
        <v>-2122.58</v>
      </c>
      <c r="AC58" s="11">
        <v>-2122.58</v>
      </c>
      <c r="AD58" s="11">
        <v>-2122.58</v>
      </c>
      <c r="AE58" s="12">
        <v>-0.0063360597014925375</v>
      </c>
      <c r="AF58" s="11">
        <v>337122.58</v>
      </c>
      <c r="AG58" s="12">
        <v>-0.0063360597014925375</v>
      </c>
      <c r="AH58" s="11">
        <v>0</v>
      </c>
      <c r="AI58" s="12"/>
      <c r="AJ58" s="1"/>
    </row>
    <row r="59" spans="1:36" ht="25.5" outlineLevel="4">
      <c r="A59" s="7" t="s">
        <v>114</v>
      </c>
      <c r="B59" s="8" t="s">
        <v>115</v>
      </c>
      <c r="C59" s="7" t="s">
        <v>114</v>
      </c>
      <c r="D59" s="9"/>
      <c r="E59" s="9"/>
      <c r="F59" s="10"/>
      <c r="G59" s="9"/>
      <c r="H59" s="9"/>
      <c r="I59" s="9"/>
      <c r="J59" s="9"/>
      <c r="K59" s="9"/>
      <c r="L59" s="9"/>
      <c r="M59" s="9"/>
      <c r="N59" s="9"/>
      <c r="O59" s="11">
        <v>0</v>
      </c>
      <c r="P59" s="11">
        <v>400000</v>
      </c>
      <c r="Q59" s="11">
        <v>400000</v>
      </c>
      <c r="R59" s="11">
        <v>400000</v>
      </c>
      <c r="S59" s="11">
        <v>400000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97978.66</v>
      </c>
      <c r="Z59" s="11">
        <v>97978.66</v>
      </c>
      <c r="AA59" s="11">
        <v>0</v>
      </c>
      <c r="AB59" s="11">
        <v>97978.66</v>
      </c>
      <c r="AC59" s="11">
        <v>97978.66</v>
      </c>
      <c r="AD59" s="11">
        <v>97978.66</v>
      </c>
      <c r="AE59" s="12">
        <v>0.24494665</v>
      </c>
      <c r="AF59" s="11">
        <v>302021.34</v>
      </c>
      <c r="AG59" s="12">
        <v>0.24494665</v>
      </c>
      <c r="AH59" s="11">
        <v>0</v>
      </c>
      <c r="AI59" s="12"/>
      <c r="AJ59" s="1"/>
    </row>
    <row r="60" spans="1:36" ht="25.5" outlineLevel="4">
      <c r="A60" s="7" t="s">
        <v>116</v>
      </c>
      <c r="B60" s="8" t="s">
        <v>117</v>
      </c>
      <c r="C60" s="7" t="s">
        <v>116</v>
      </c>
      <c r="D60" s="9"/>
      <c r="E60" s="9"/>
      <c r="F60" s="10"/>
      <c r="G60" s="9"/>
      <c r="H60" s="9"/>
      <c r="I60" s="9"/>
      <c r="J60" s="9"/>
      <c r="K60" s="9"/>
      <c r="L60" s="9"/>
      <c r="M60" s="9"/>
      <c r="N60" s="9"/>
      <c r="O60" s="11">
        <v>0</v>
      </c>
      <c r="P60" s="11">
        <v>14400</v>
      </c>
      <c r="Q60" s="11">
        <v>14400</v>
      </c>
      <c r="R60" s="11">
        <v>14400</v>
      </c>
      <c r="S60" s="11">
        <v>14400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21646.27</v>
      </c>
      <c r="Z60" s="11">
        <v>21646.27</v>
      </c>
      <c r="AA60" s="11">
        <v>0</v>
      </c>
      <c r="AB60" s="11">
        <v>21646.27</v>
      </c>
      <c r="AC60" s="11">
        <v>21646.27</v>
      </c>
      <c r="AD60" s="11">
        <v>21646.27</v>
      </c>
      <c r="AE60" s="12">
        <v>1.5032131944444445</v>
      </c>
      <c r="AF60" s="11">
        <v>-7246.27</v>
      </c>
      <c r="AG60" s="12">
        <v>1.5032131944444445</v>
      </c>
      <c r="AH60" s="11">
        <v>0</v>
      </c>
      <c r="AI60" s="12"/>
      <c r="AJ60" s="1"/>
    </row>
    <row r="61" spans="1:36" ht="38.25" outlineLevel="1">
      <c r="A61" s="7" t="s">
        <v>118</v>
      </c>
      <c r="B61" s="8" t="s">
        <v>119</v>
      </c>
      <c r="C61" s="7" t="s">
        <v>118</v>
      </c>
      <c r="D61" s="9"/>
      <c r="E61" s="9"/>
      <c r="F61" s="10"/>
      <c r="G61" s="9"/>
      <c r="H61" s="9"/>
      <c r="I61" s="9"/>
      <c r="J61" s="9"/>
      <c r="K61" s="9"/>
      <c r="L61" s="9"/>
      <c r="M61" s="9"/>
      <c r="N61" s="9"/>
      <c r="O61" s="11">
        <v>782200</v>
      </c>
      <c r="P61" s="11">
        <v>60000</v>
      </c>
      <c r="Q61" s="11">
        <v>842200</v>
      </c>
      <c r="R61" s="11">
        <v>842200</v>
      </c>
      <c r="S61" s="11">
        <v>842200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593424.32</v>
      </c>
      <c r="Z61" s="11">
        <v>593424.32</v>
      </c>
      <c r="AA61" s="11">
        <v>0</v>
      </c>
      <c r="AB61" s="11">
        <v>593424.32</v>
      </c>
      <c r="AC61" s="11">
        <v>593424.32</v>
      </c>
      <c r="AD61" s="11">
        <v>593424.32</v>
      </c>
      <c r="AE61" s="12">
        <v>0.704612111137497</v>
      </c>
      <c r="AF61" s="11">
        <v>248775.68</v>
      </c>
      <c r="AG61" s="12">
        <v>0.704612111137497</v>
      </c>
      <c r="AH61" s="11">
        <v>0</v>
      </c>
      <c r="AI61" s="12"/>
      <c r="AJ61" s="1"/>
    </row>
    <row r="62" spans="1:36" ht="15" outlineLevel="3">
      <c r="A62" s="7" t="s">
        <v>120</v>
      </c>
      <c r="B62" s="8" t="s">
        <v>121</v>
      </c>
      <c r="C62" s="7" t="s">
        <v>120</v>
      </c>
      <c r="D62" s="9"/>
      <c r="E62" s="9"/>
      <c r="F62" s="10"/>
      <c r="G62" s="9"/>
      <c r="H62" s="9"/>
      <c r="I62" s="9"/>
      <c r="J62" s="9"/>
      <c r="K62" s="9"/>
      <c r="L62" s="9"/>
      <c r="M62" s="9"/>
      <c r="N62" s="9"/>
      <c r="O62" s="11">
        <v>74300</v>
      </c>
      <c r="P62" s="11">
        <v>0</v>
      </c>
      <c r="Q62" s="11">
        <v>74300</v>
      </c>
      <c r="R62" s="11">
        <v>74300</v>
      </c>
      <c r="S62" s="11">
        <v>74300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2">
        <v>0</v>
      </c>
      <c r="AF62" s="11">
        <v>74300</v>
      </c>
      <c r="AG62" s="12">
        <v>0</v>
      </c>
      <c r="AH62" s="11">
        <v>0</v>
      </c>
      <c r="AI62" s="12"/>
      <c r="AJ62" s="1"/>
    </row>
    <row r="63" spans="1:36" ht="38.25" outlineLevel="4">
      <c r="A63" s="7" t="s">
        <v>122</v>
      </c>
      <c r="B63" s="8" t="s">
        <v>123</v>
      </c>
      <c r="C63" s="7" t="s">
        <v>122</v>
      </c>
      <c r="D63" s="9"/>
      <c r="E63" s="9"/>
      <c r="F63" s="10"/>
      <c r="G63" s="9"/>
      <c r="H63" s="9"/>
      <c r="I63" s="9"/>
      <c r="J63" s="9"/>
      <c r="K63" s="9"/>
      <c r="L63" s="9"/>
      <c r="M63" s="9"/>
      <c r="N63" s="9"/>
      <c r="O63" s="11">
        <v>29300</v>
      </c>
      <c r="P63" s="11">
        <v>0</v>
      </c>
      <c r="Q63" s="11">
        <v>29300</v>
      </c>
      <c r="R63" s="11">
        <v>29300</v>
      </c>
      <c r="S63" s="11">
        <v>29300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2">
        <v>0</v>
      </c>
      <c r="AF63" s="11">
        <v>29300</v>
      </c>
      <c r="AG63" s="12">
        <v>0</v>
      </c>
      <c r="AH63" s="11">
        <v>0</v>
      </c>
      <c r="AI63" s="12"/>
      <c r="AJ63" s="1"/>
    </row>
    <row r="64" spans="1:36" ht="38.25" outlineLevel="4">
      <c r="A64" s="7" t="s">
        <v>124</v>
      </c>
      <c r="B64" s="8" t="s">
        <v>125</v>
      </c>
      <c r="C64" s="7" t="s">
        <v>124</v>
      </c>
      <c r="D64" s="9"/>
      <c r="E64" s="9"/>
      <c r="F64" s="10"/>
      <c r="G64" s="9"/>
      <c r="H64" s="9"/>
      <c r="I64" s="9"/>
      <c r="J64" s="9"/>
      <c r="K64" s="9"/>
      <c r="L64" s="9"/>
      <c r="M64" s="9"/>
      <c r="N64" s="9"/>
      <c r="O64" s="11">
        <v>45000</v>
      </c>
      <c r="P64" s="11">
        <v>0</v>
      </c>
      <c r="Q64" s="11">
        <v>45000</v>
      </c>
      <c r="R64" s="11">
        <v>45000</v>
      </c>
      <c r="S64" s="11">
        <v>45000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2">
        <v>0</v>
      </c>
      <c r="AF64" s="11">
        <v>45000</v>
      </c>
      <c r="AG64" s="12">
        <v>0</v>
      </c>
      <c r="AH64" s="11">
        <v>0</v>
      </c>
      <c r="AI64" s="12"/>
      <c r="AJ64" s="1"/>
    </row>
    <row r="65" spans="1:36" ht="15" outlineLevel="3">
      <c r="A65" s="7" t="s">
        <v>126</v>
      </c>
      <c r="B65" s="8" t="s">
        <v>127</v>
      </c>
      <c r="C65" s="7" t="s">
        <v>126</v>
      </c>
      <c r="D65" s="9"/>
      <c r="E65" s="9"/>
      <c r="F65" s="10"/>
      <c r="G65" s="9"/>
      <c r="H65" s="9"/>
      <c r="I65" s="9"/>
      <c r="J65" s="9"/>
      <c r="K65" s="9"/>
      <c r="L65" s="9"/>
      <c r="M65" s="9"/>
      <c r="N65" s="9"/>
      <c r="O65" s="11">
        <v>707900</v>
      </c>
      <c r="P65" s="11">
        <v>60000</v>
      </c>
      <c r="Q65" s="11">
        <v>767900</v>
      </c>
      <c r="R65" s="11">
        <v>767900</v>
      </c>
      <c r="S65" s="11">
        <v>767900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593424.32</v>
      </c>
      <c r="Z65" s="11">
        <v>593424.32</v>
      </c>
      <c r="AA65" s="11">
        <v>0</v>
      </c>
      <c r="AB65" s="11">
        <v>593424.32</v>
      </c>
      <c r="AC65" s="11">
        <v>593424.32</v>
      </c>
      <c r="AD65" s="11">
        <v>593424.32</v>
      </c>
      <c r="AE65" s="12">
        <v>0.7727885401745019</v>
      </c>
      <c r="AF65" s="11">
        <v>174475.68</v>
      </c>
      <c r="AG65" s="12">
        <v>0.7727885401745019</v>
      </c>
      <c r="AH65" s="11">
        <v>0</v>
      </c>
      <c r="AI65" s="12"/>
      <c r="AJ65" s="1"/>
    </row>
    <row r="66" spans="1:36" ht="38.25" outlineLevel="4">
      <c r="A66" s="7" t="s">
        <v>128</v>
      </c>
      <c r="B66" s="8" t="s">
        <v>129</v>
      </c>
      <c r="C66" s="7" t="s">
        <v>128</v>
      </c>
      <c r="D66" s="9"/>
      <c r="E66" s="9"/>
      <c r="F66" s="10"/>
      <c r="G66" s="9"/>
      <c r="H66" s="9"/>
      <c r="I66" s="9"/>
      <c r="J66" s="9"/>
      <c r="K66" s="9"/>
      <c r="L66" s="9"/>
      <c r="M66" s="9"/>
      <c r="N66" s="9"/>
      <c r="O66" s="11">
        <v>3300</v>
      </c>
      <c r="P66" s="11">
        <v>60000</v>
      </c>
      <c r="Q66" s="11">
        <v>63300</v>
      </c>
      <c r="R66" s="11">
        <v>63300</v>
      </c>
      <c r="S66" s="11">
        <v>63300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19768.76</v>
      </c>
      <c r="Z66" s="11">
        <v>19768.76</v>
      </c>
      <c r="AA66" s="11">
        <v>0</v>
      </c>
      <c r="AB66" s="11">
        <v>19768.76</v>
      </c>
      <c r="AC66" s="11">
        <v>19768.76</v>
      </c>
      <c r="AD66" s="11">
        <v>19768.76</v>
      </c>
      <c r="AE66" s="12">
        <v>0.31230268562401264</v>
      </c>
      <c r="AF66" s="11">
        <v>43531.24</v>
      </c>
      <c r="AG66" s="12">
        <v>0.31230268562401264</v>
      </c>
      <c r="AH66" s="11">
        <v>0</v>
      </c>
      <c r="AI66" s="12"/>
      <c r="AJ66" s="1"/>
    </row>
    <row r="67" spans="1:36" ht="38.25" outlineLevel="4">
      <c r="A67" s="7" t="s">
        <v>130</v>
      </c>
      <c r="B67" s="8" t="s">
        <v>131</v>
      </c>
      <c r="C67" s="7" t="s">
        <v>130</v>
      </c>
      <c r="D67" s="9"/>
      <c r="E67" s="9"/>
      <c r="F67" s="10"/>
      <c r="G67" s="9"/>
      <c r="H67" s="9"/>
      <c r="I67" s="9"/>
      <c r="J67" s="9"/>
      <c r="K67" s="9"/>
      <c r="L67" s="9"/>
      <c r="M67" s="9"/>
      <c r="N67" s="9"/>
      <c r="O67" s="11">
        <v>453900</v>
      </c>
      <c r="P67" s="11">
        <v>0</v>
      </c>
      <c r="Q67" s="11">
        <v>453900</v>
      </c>
      <c r="R67" s="11">
        <v>453900</v>
      </c>
      <c r="S67" s="11">
        <v>453900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308098.16</v>
      </c>
      <c r="Z67" s="11">
        <v>308098.16</v>
      </c>
      <c r="AA67" s="11">
        <v>0</v>
      </c>
      <c r="AB67" s="11">
        <v>308098.16</v>
      </c>
      <c r="AC67" s="11">
        <v>308098.16</v>
      </c>
      <c r="AD67" s="11">
        <v>308098.16</v>
      </c>
      <c r="AE67" s="12">
        <v>0.6787798193434678</v>
      </c>
      <c r="AF67" s="11">
        <v>145801.84</v>
      </c>
      <c r="AG67" s="12">
        <v>0.6787798193434678</v>
      </c>
      <c r="AH67" s="11">
        <v>0</v>
      </c>
      <c r="AI67" s="12"/>
      <c r="AJ67" s="1"/>
    </row>
    <row r="68" spans="1:36" ht="25.5" outlineLevel="4">
      <c r="A68" s="7" t="s">
        <v>132</v>
      </c>
      <c r="B68" s="8" t="s">
        <v>133</v>
      </c>
      <c r="C68" s="7" t="s">
        <v>132</v>
      </c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11">
        <v>161400</v>
      </c>
      <c r="P68" s="11">
        <v>0</v>
      </c>
      <c r="Q68" s="11">
        <v>161400</v>
      </c>
      <c r="R68" s="11">
        <v>161400</v>
      </c>
      <c r="S68" s="11">
        <v>161400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265557.4</v>
      </c>
      <c r="Z68" s="11">
        <v>265557.4</v>
      </c>
      <c r="AA68" s="11">
        <v>0</v>
      </c>
      <c r="AB68" s="11">
        <v>265557.4</v>
      </c>
      <c r="AC68" s="11">
        <v>265557.4</v>
      </c>
      <c r="AD68" s="11">
        <v>265557.4</v>
      </c>
      <c r="AE68" s="12">
        <v>1.6453370508054523</v>
      </c>
      <c r="AF68" s="11">
        <v>-104157.4</v>
      </c>
      <c r="AG68" s="12">
        <v>1.6453370508054523</v>
      </c>
      <c r="AH68" s="11">
        <v>0</v>
      </c>
      <c r="AI68" s="12"/>
      <c r="AJ68" s="1"/>
    </row>
    <row r="69" spans="1:36" ht="25.5" outlineLevel="4">
      <c r="A69" s="7" t="s">
        <v>134</v>
      </c>
      <c r="B69" s="8" t="s">
        <v>135</v>
      </c>
      <c r="C69" s="7" t="s">
        <v>134</v>
      </c>
      <c r="D69" s="9"/>
      <c r="E69" s="9"/>
      <c r="F69" s="10"/>
      <c r="G69" s="9"/>
      <c r="H69" s="9"/>
      <c r="I69" s="9"/>
      <c r="J69" s="9"/>
      <c r="K69" s="9"/>
      <c r="L69" s="9"/>
      <c r="M69" s="9"/>
      <c r="N69" s="9"/>
      <c r="O69" s="11">
        <v>89300</v>
      </c>
      <c r="P69" s="11">
        <v>0</v>
      </c>
      <c r="Q69" s="11">
        <v>89300</v>
      </c>
      <c r="R69" s="11">
        <v>89300</v>
      </c>
      <c r="S69" s="11">
        <v>89300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2">
        <v>0</v>
      </c>
      <c r="AF69" s="11">
        <v>89300</v>
      </c>
      <c r="AG69" s="12">
        <v>0</v>
      </c>
      <c r="AH69" s="11">
        <v>0</v>
      </c>
      <c r="AI69" s="12"/>
      <c r="AJ69" s="1"/>
    </row>
    <row r="70" spans="1:36" ht="25.5" outlineLevel="1">
      <c r="A70" s="7" t="s">
        <v>136</v>
      </c>
      <c r="B70" s="8" t="s">
        <v>137</v>
      </c>
      <c r="C70" s="7" t="s">
        <v>136</v>
      </c>
      <c r="D70" s="9"/>
      <c r="E70" s="9"/>
      <c r="F70" s="10"/>
      <c r="G70" s="9"/>
      <c r="H70" s="9"/>
      <c r="I70" s="9"/>
      <c r="J70" s="9"/>
      <c r="K70" s="9"/>
      <c r="L70" s="9"/>
      <c r="M70" s="9"/>
      <c r="N70" s="9"/>
      <c r="O70" s="11">
        <v>703100</v>
      </c>
      <c r="P70" s="11">
        <v>0</v>
      </c>
      <c r="Q70" s="11">
        <v>703100</v>
      </c>
      <c r="R70" s="11">
        <v>703100</v>
      </c>
      <c r="S70" s="11">
        <v>703100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356248.5</v>
      </c>
      <c r="Z70" s="11">
        <v>356248.5</v>
      </c>
      <c r="AA70" s="11">
        <v>0</v>
      </c>
      <c r="AB70" s="11">
        <v>356248.5</v>
      </c>
      <c r="AC70" s="11">
        <v>356248.5</v>
      </c>
      <c r="AD70" s="11">
        <v>356248.5</v>
      </c>
      <c r="AE70" s="12">
        <v>0.5066825487128431</v>
      </c>
      <c r="AF70" s="11">
        <v>346851.5</v>
      </c>
      <c r="AG70" s="12">
        <v>0.5066825487128431</v>
      </c>
      <c r="AH70" s="11">
        <v>0</v>
      </c>
      <c r="AI70" s="12"/>
      <c r="AJ70" s="1"/>
    </row>
    <row r="71" spans="1:36" ht="38.25" outlineLevel="3">
      <c r="A71" s="7" t="s">
        <v>138</v>
      </c>
      <c r="B71" s="8" t="s">
        <v>139</v>
      </c>
      <c r="C71" s="7" t="s">
        <v>138</v>
      </c>
      <c r="D71" s="9"/>
      <c r="E71" s="9"/>
      <c r="F71" s="10"/>
      <c r="G71" s="9"/>
      <c r="H71" s="9"/>
      <c r="I71" s="9"/>
      <c r="J71" s="9"/>
      <c r="K71" s="9"/>
      <c r="L71" s="9"/>
      <c r="M71" s="9"/>
      <c r="N71" s="9"/>
      <c r="O71" s="11">
        <v>703100</v>
      </c>
      <c r="P71" s="11">
        <v>0</v>
      </c>
      <c r="Q71" s="11">
        <v>703100</v>
      </c>
      <c r="R71" s="11">
        <v>703100</v>
      </c>
      <c r="S71" s="11">
        <v>703100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356248.5</v>
      </c>
      <c r="Z71" s="11">
        <v>356248.5</v>
      </c>
      <c r="AA71" s="11">
        <v>0</v>
      </c>
      <c r="AB71" s="11">
        <v>356248.5</v>
      </c>
      <c r="AC71" s="11">
        <v>356248.5</v>
      </c>
      <c r="AD71" s="11">
        <v>356248.5</v>
      </c>
      <c r="AE71" s="12">
        <v>0.5066825487128431</v>
      </c>
      <c r="AF71" s="11">
        <v>346851.5</v>
      </c>
      <c r="AG71" s="12">
        <v>0.5066825487128431</v>
      </c>
      <c r="AH71" s="11">
        <v>0</v>
      </c>
      <c r="AI71" s="12"/>
      <c r="AJ71" s="1"/>
    </row>
    <row r="72" spans="1:36" ht="63.75" outlineLevel="4">
      <c r="A72" s="7" t="s">
        <v>140</v>
      </c>
      <c r="B72" s="8" t="s">
        <v>141</v>
      </c>
      <c r="C72" s="7" t="s">
        <v>140</v>
      </c>
      <c r="D72" s="9"/>
      <c r="E72" s="9"/>
      <c r="F72" s="10"/>
      <c r="G72" s="9"/>
      <c r="H72" s="9"/>
      <c r="I72" s="9"/>
      <c r="J72" s="9"/>
      <c r="K72" s="9"/>
      <c r="L72" s="9"/>
      <c r="M72" s="9"/>
      <c r="N72" s="9"/>
      <c r="O72" s="11">
        <v>0</v>
      </c>
      <c r="P72" s="11">
        <v>476100</v>
      </c>
      <c r="Q72" s="11">
        <v>476100</v>
      </c>
      <c r="R72" s="11">
        <v>476100</v>
      </c>
      <c r="S72" s="11">
        <v>476100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344077.3</v>
      </c>
      <c r="Z72" s="11">
        <v>344077.3</v>
      </c>
      <c r="AA72" s="11">
        <v>0</v>
      </c>
      <c r="AB72" s="11">
        <v>344077.3</v>
      </c>
      <c r="AC72" s="11">
        <v>344077.3</v>
      </c>
      <c r="AD72" s="11">
        <v>344077.3</v>
      </c>
      <c r="AE72" s="12">
        <v>0.7226996429321572</v>
      </c>
      <c r="AF72" s="11">
        <v>132022.7</v>
      </c>
      <c r="AG72" s="12">
        <v>0.7226996429321572</v>
      </c>
      <c r="AH72" s="11">
        <v>0</v>
      </c>
      <c r="AI72" s="12"/>
      <c r="AJ72" s="1"/>
    </row>
    <row r="73" spans="1:36" ht="63.75" outlineLevel="4">
      <c r="A73" s="7" t="s">
        <v>142</v>
      </c>
      <c r="B73" s="8" t="s">
        <v>143</v>
      </c>
      <c r="C73" s="7" t="s">
        <v>142</v>
      </c>
      <c r="D73" s="9"/>
      <c r="E73" s="9"/>
      <c r="F73" s="10"/>
      <c r="G73" s="9"/>
      <c r="H73" s="9"/>
      <c r="I73" s="9"/>
      <c r="J73" s="9"/>
      <c r="K73" s="9"/>
      <c r="L73" s="9"/>
      <c r="M73" s="9"/>
      <c r="N73" s="9"/>
      <c r="O73" s="11">
        <v>227000</v>
      </c>
      <c r="P73" s="11">
        <v>0</v>
      </c>
      <c r="Q73" s="11">
        <v>227000</v>
      </c>
      <c r="R73" s="11">
        <v>227000</v>
      </c>
      <c r="S73" s="11">
        <v>227000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2491.2</v>
      </c>
      <c r="Z73" s="11">
        <v>2491.2</v>
      </c>
      <c r="AA73" s="11">
        <v>0</v>
      </c>
      <c r="AB73" s="11">
        <v>2491.2</v>
      </c>
      <c r="AC73" s="11">
        <v>2491.2</v>
      </c>
      <c r="AD73" s="11">
        <v>2491.2</v>
      </c>
      <c r="AE73" s="12">
        <v>0.010974449339207049</v>
      </c>
      <c r="AF73" s="11">
        <v>224508.8</v>
      </c>
      <c r="AG73" s="12">
        <v>0.010974449339207049</v>
      </c>
      <c r="AH73" s="11">
        <v>0</v>
      </c>
      <c r="AI73" s="12"/>
      <c r="AJ73" s="1"/>
    </row>
    <row r="74" spans="1:36" ht="63.75" outlineLevel="4">
      <c r="A74" s="7" t="s">
        <v>144</v>
      </c>
      <c r="B74" s="8" t="s">
        <v>145</v>
      </c>
      <c r="C74" s="7" t="s">
        <v>144</v>
      </c>
      <c r="D74" s="9"/>
      <c r="E74" s="9"/>
      <c r="F74" s="10"/>
      <c r="G74" s="9"/>
      <c r="H74" s="9"/>
      <c r="I74" s="9"/>
      <c r="J74" s="9"/>
      <c r="K74" s="9"/>
      <c r="L74" s="9"/>
      <c r="M74" s="9"/>
      <c r="N74" s="9"/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9680</v>
      </c>
      <c r="Z74" s="11">
        <v>9680</v>
      </c>
      <c r="AA74" s="11">
        <v>0</v>
      </c>
      <c r="AB74" s="11">
        <v>9680</v>
      </c>
      <c r="AC74" s="11">
        <v>9680</v>
      </c>
      <c r="AD74" s="11">
        <v>9680</v>
      </c>
      <c r="AE74" s="12"/>
      <c r="AF74" s="11">
        <v>-9680</v>
      </c>
      <c r="AG74" s="12"/>
      <c r="AH74" s="11">
        <v>0</v>
      </c>
      <c r="AI74" s="12"/>
      <c r="AJ74" s="1"/>
    </row>
    <row r="75" spans="1:36" ht="25.5" outlineLevel="1">
      <c r="A75" s="7" t="s">
        <v>146</v>
      </c>
      <c r="B75" s="8" t="s">
        <v>147</v>
      </c>
      <c r="C75" s="7" t="s">
        <v>146</v>
      </c>
      <c r="D75" s="9"/>
      <c r="E75" s="9"/>
      <c r="F75" s="10"/>
      <c r="G75" s="9"/>
      <c r="H75" s="9"/>
      <c r="I75" s="9"/>
      <c r="J75" s="9"/>
      <c r="K75" s="9"/>
      <c r="L75" s="9"/>
      <c r="M75" s="9"/>
      <c r="N75" s="9"/>
      <c r="O75" s="11">
        <v>1203000</v>
      </c>
      <c r="P75" s="11">
        <v>0</v>
      </c>
      <c r="Q75" s="11">
        <v>1203000</v>
      </c>
      <c r="R75" s="11">
        <v>1203000</v>
      </c>
      <c r="S75" s="11">
        <v>1203000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628689.05</v>
      </c>
      <c r="Z75" s="11">
        <v>628689.05</v>
      </c>
      <c r="AA75" s="11">
        <v>0</v>
      </c>
      <c r="AB75" s="11">
        <v>628689.05</v>
      </c>
      <c r="AC75" s="11">
        <v>628689.05</v>
      </c>
      <c r="AD75" s="11">
        <v>628689.05</v>
      </c>
      <c r="AE75" s="12">
        <v>0.5226010390689941</v>
      </c>
      <c r="AF75" s="11">
        <v>574310.95</v>
      </c>
      <c r="AG75" s="12">
        <v>0.5226010390689941</v>
      </c>
      <c r="AH75" s="11">
        <v>0</v>
      </c>
      <c r="AI75" s="12"/>
      <c r="AJ75" s="1"/>
    </row>
    <row r="76" spans="1:36" ht="76.5" outlineLevel="4">
      <c r="A76" s="7" t="s">
        <v>148</v>
      </c>
      <c r="B76" s="8" t="s">
        <v>149</v>
      </c>
      <c r="C76" s="7" t="s">
        <v>148</v>
      </c>
      <c r="D76" s="9"/>
      <c r="E76" s="9"/>
      <c r="F76" s="10"/>
      <c r="G76" s="9"/>
      <c r="H76" s="9"/>
      <c r="I76" s="9"/>
      <c r="J76" s="9"/>
      <c r="K76" s="9"/>
      <c r="L76" s="9"/>
      <c r="M76" s="9"/>
      <c r="N76" s="9"/>
      <c r="O76" s="11">
        <v>67400</v>
      </c>
      <c r="P76" s="11">
        <v>0</v>
      </c>
      <c r="Q76" s="11">
        <v>67400</v>
      </c>
      <c r="R76" s="11">
        <v>67400</v>
      </c>
      <c r="S76" s="11">
        <v>67400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25465.92</v>
      </c>
      <c r="Z76" s="11">
        <v>25465.92</v>
      </c>
      <c r="AA76" s="11">
        <v>0</v>
      </c>
      <c r="AB76" s="11">
        <v>25465.92</v>
      </c>
      <c r="AC76" s="11">
        <v>25465.92</v>
      </c>
      <c r="AD76" s="11">
        <v>25465.92</v>
      </c>
      <c r="AE76" s="12">
        <v>0.3778326409495549</v>
      </c>
      <c r="AF76" s="11">
        <v>41934.08</v>
      </c>
      <c r="AG76" s="12">
        <v>0.3778326409495549</v>
      </c>
      <c r="AH76" s="11">
        <v>0</v>
      </c>
      <c r="AI76" s="12"/>
      <c r="AJ76" s="1"/>
    </row>
    <row r="77" spans="1:36" ht="63.75" outlineLevel="4">
      <c r="A77" s="7" t="s">
        <v>150</v>
      </c>
      <c r="B77" s="8" t="s">
        <v>151</v>
      </c>
      <c r="C77" s="7" t="s">
        <v>150</v>
      </c>
      <c r="D77" s="9"/>
      <c r="E77" s="9"/>
      <c r="F77" s="10"/>
      <c r="G77" s="9"/>
      <c r="H77" s="9"/>
      <c r="I77" s="9"/>
      <c r="J77" s="9"/>
      <c r="K77" s="9"/>
      <c r="L77" s="9"/>
      <c r="M77" s="9"/>
      <c r="N77" s="9"/>
      <c r="O77" s="11">
        <v>2400</v>
      </c>
      <c r="P77" s="11">
        <v>0</v>
      </c>
      <c r="Q77" s="11">
        <v>2400</v>
      </c>
      <c r="R77" s="11">
        <v>2400</v>
      </c>
      <c r="S77" s="11">
        <v>2400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600</v>
      </c>
      <c r="Z77" s="11">
        <v>600</v>
      </c>
      <c r="AA77" s="11">
        <v>0</v>
      </c>
      <c r="AB77" s="11">
        <v>600</v>
      </c>
      <c r="AC77" s="11">
        <v>600</v>
      </c>
      <c r="AD77" s="11">
        <v>600</v>
      </c>
      <c r="AE77" s="12">
        <v>0.25</v>
      </c>
      <c r="AF77" s="11">
        <v>1800</v>
      </c>
      <c r="AG77" s="12">
        <v>0.25</v>
      </c>
      <c r="AH77" s="11">
        <v>0</v>
      </c>
      <c r="AI77" s="12"/>
      <c r="AJ77" s="1"/>
    </row>
    <row r="78" spans="1:36" ht="63.75" outlineLevel="4">
      <c r="A78" s="7" t="s">
        <v>152</v>
      </c>
      <c r="B78" s="8" t="s">
        <v>153</v>
      </c>
      <c r="C78" s="7" t="s">
        <v>152</v>
      </c>
      <c r="D78" s="9"/>
      <c r="E78" s="9"/>
      <c r="F78" s="10"/>
      <c r="G78" s="9"/>
      <c r="H78" s="9"/>
      <c r="I78" s="9"/>
      <c r="J78" s="9"/>
      <c r="K78" s="9"/>
      <c r="L78" s="9"/>
      <c r="M78" s="9"/>
      <c r="N78" s="9"/>
      <c r="O78" s="11">
        <v>14400</v>
      </c>
      <c r="P78" s="11">
        <v>0</v>
      </c>
      <c r="Q78" s="11">
        <v>14400</v>
      </c>
      <c r="R78" s="11">
        <v>14400</v>
      </c>
      <c r="S78" s="11">
        <v>14400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2">
        <v>0</v>
      </c>
      <c r="AF78" s="11">
        <v>14400</v>
      </c>
      <c r="AG78" s="12">
        <v>0</v>
      </c>
      <c r="AH78" s="11">
        <v>0</v>
      </c>
      <c r="AI78" s="12"/>
      <c r="AJ78" s="1"/>
    </row>
    <row r="79" spans="1:36" ht="63.75" outlineLevel="4">
      <c r="A79" s="7" t="s">
        <v>154</v>
      </c>
      <c r="B79" s="8" t="s">
        <v>155</v>
      </c>
      <c r="C79" s="7" t="s">
        <v>154</v>
      </c>
      <c r="D79" s="9"/>
      <c r="E79" s="9"/>
      <c r="F79" s="10"/>
      <c r="G79" s="9"/>
      <c r="H79" s="9"/>
      <c r="I79" s="9"/>
      <c r="J79" s="9"/>
      <c r="K79" s="9"/>
      <c r="L79" s="9"/>
      <c r="M79" s="9"/>
      <c r="N79" s="9"/>
      <c r="O79" s="11">
        <v>20400</v>
      </c>
      <c r="P79" s="11">
        <v>0</v>
      </c>
      <c r="Q79" s="11">
        <v>20400</v>
      </c>
      <c r="R79" s="11">
        <v>20400</v>
      </c>
      <c r="S79" s="11">
        <v>20400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2">
        <v>0</v>
      </c>
      <c r="AF79" s="11">
        <v>20400</v>
      </c>
      <c r="AG79" s="12">
        <v>0</v>
      </c>
      <c r="AH79" s="11">
        <v>0</v>
      </c>
      <c r="AI79" s="12"/>
      <c r="AJ79" s="1"/>
    </row>
    <row r="80" spans="1:36" ht="51" outlineLevel="4">
      <c r="A80" s="7" t="s">
        <v>156</v>
      </c>
      <c r="B80" s="8" t="s">
        <v>157</v>
      </c>
      <c r="C80" s="7" t="s">
        <v>156</v>
      </c>
      <c r="D80" s="9"/>
      <c r="E80" s="9"/>
      <c r="F80" s="10"/>
      <c r="G80" s="9"/>
      <c r="H80" s="9"/>
      <c r="I80" s="9"/>
      <c r="J80" s="9"/>
      <c r="K80" s="9"/>
      <c r="L80" s="9"/>
      <c r="M80" s="9"/>
      <c r="N80" s="9"/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5000</v>
      </c>
      <c r="Z80" s="11">
        <v>5000</v>
      </c>
      <c r="AA80" s="11">
        <v>0</v>
      </c>
      <c r="AB80" s="11">
        <v>5000</v>
      </c>
      <c r="AC80" s="11">
        <v>5000</v>
      </c>
      <c r="AD80" s="11">
        <v>5000</v>
      </c>
      <c r="AE80" s="12"/>
      <c r="AF80" s="11">
        <v>-5000</v>
      </c>
      <c r="AG80" s="12"/>
      <c r="AH80" s="11">
        <v>0</v>
      </c>
      <c r="AI80" s="12"/>
      <c r="AJ80" s="1"/>
    </row>
    <row r="81" spans="1:36" ht="63.75" outlineLevel="4">
      <c r="A81" s="7" t="s">
        <v>158</v>
      </c>
      <c r="B81" s="8" t="s">
        <v>159</v>
      </c>
      <c r="C81" s="7" t="s">
        <v>158</v>
      </c>
      <c r="D81" s="9"/>
      <c r="E81" s="9"/>
      <c r="F81" s="10"/>
      <c r="G81" s="9"/>
      <c r="H81" s="9"/>
      <c r="I81" s="9"/>
      <c r="J81" s="9"/>
      <c r="K81" s="9"/>
      <c r="L81" s="9"/>
      <c r="M81" s="9"/>
      <c r="N81" s="9"/>
      <c r="O81" s="11">
        <v>134800</v>
      </c>
      <c r="P81" s="11">
        <v>0</v>
      </c>
      <c r="Q81" s="11">
        <v>134800</v>
      </c>
      <c r="R81" s="11">
        <v>134800</v>
      </c>
      <c r="S81" s="11">
        <v>134800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26500</v>
      </c>
      <c r="Z81" s="11">
        <v>26500</v>
      </c>
      <c r="AA81" s="11">
        <v>0</v>
      </c>
      <c r="AB81" s="11">
        <v>26500</v>
      </c>
      <c r="AC81" s="11">
        <v>26500</v>
      </c>
      <c r="AD81" s="11">
        <v>26500</v>
      </c>
      <c r="AE81" s="12">
        <v>0.19658753709198812</v>
      </c>
      <c r="AF81" s="11">
        <v>108300</v>
      </c>
      <c r="AG81" s="12">
        <v>0.19658753709198812</v>
      </c>
      <c r="AH81" s="11">
        <v>0</v>
      </c>
      <c r="AI81" s="12"/>
      <c r="AJ81" s="1"/>
    </row>
    <row r="82" spans="1:36" ht="38.25" outlineLevel="4">
      <c r="A82" s="7" t="s">
        <v>160</v>
      </c>
      <c r="B82" s="8" t="s">
        <v>161</v>
      </c>
      <c r="C82" s="7" t="s">
        <v>160</v>
      </c>
      <c r="D82" s="9"/>
      <c r="E82" s="9"/>
      <c r="F82" s="10"/>
      <c r="G82" s="9"/>
      <c r="H82" s="9"/>
      <c r="I82" s="9"/>
      <c r="J82" s="9"/>
      <c r="K82" s="9"/>
      <c r="L82" s="9"/>
      <c r="M82" s="9"/>
      <c r="N82" s="9"/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2"/>
      <c r="AF82" s="11">
        <v>0</v>
      </c>
      <c r="AG82" s="12"/>
      <c r="AH82" s="11">
        <v>0</v>
      </c>
      <c r="AI82" s="12"/>
      <c r="AJ82" s="1"/>
    </row>
    <row r="83" spans="1:36" ht="25.5" outlineLevel="4">
      <c r="A83" s="7" t="s">
        <v>162</v>
      </c>
      <c r="B83" s="8" t="s">
        <v>163</v>
      </c>
      <c r="C83" s="7" t="s">
        <v>162</v>
      </c>
      <c r="D83" s="9"/>
      <c r="E83" s="9"/>
      <c r="F83" s="10"/>
      <c r="G83" s="9"/>
      <c r="H83" s="9"/>
      <c r="I83" s="9"/>
      <c r="J83" s="9"/>
      <c r="K83" s="9"/>
      <c r="L83" s="9"/>
      <c r="M83" s="9"/>
      <c r="N83" s="9"/>
      <c r="O83" s="11">
        <v>119100</v>
      </c>
      <c r="P83" s="11">
        <v>-36100</v>
      </c>
      <c r="Q83" s="11">
        <v>83000</v>
      </c>
      <c r="R83" s="11">
        <v>83000</v>
      </c>
      <c r="S83" s="11">
        <v>83000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14369.74</v>
      </c>
      <c r="Z83" s="11">
        <v>14369.74</v>
      </c>
      <c r="AA83" s="11">
        <v>0</v>
      </c>
      <c r="AB83" s="11">
        <v>14369.74</v>
      </c>
      <c r="AC83" s="11">
        <v>14369.74</v>
      </c>
      <c r="AD83" s="11">
        <v>14369.74</v>
      </c>
      <c r="AE83" s="12">
        <v>0.17312939759036144</v>
      </c>
      <c r="AF83" s="11">
        <v>68630.26</v>
      </c>
      <c r="AG83" s="12">
        <v>0.17312939759036144</v>
      </c>
      <c r="AH83" s="11">
        <v>0</v>
      </c>
      <c r="AI83" s="12"/>
      <c r="AJ83" s="1"/>
    </row>
    <row r="84" spans="1:36" ht="63.75" outlineLevel="4">
      <c r="A84" s="7" t="s">
        <v>164</v>
      </c>
      <c r="B84" s="8" t="s">
        <v>165</v>
      </c>
      <c r="C84" s="7" t="s">
        <v>164</v>
      </c>
      <c r="D84" s="9"/>
      <c r="E84" s="9"/>
      <c r="F84" s="10"/>
      <c r="G84" s="9"/>
      <c r="H84" s="9"/>
      <c r="I84" s="9"/>
      <c r="J84" s="9"/>
      <c r="K84" s="9"/>
      <c r="L84" s="9"/>
      <c r="M84" s="9"/>
      <c r="N84" s="9"/>
      <c r="O84" s="11">
        <v>143200</v>
      </c>
      <c r="P84" s="11">
        <v>0</v>
      </c>
      <c r="Q84" s="11">
        <v>143200</v>
      </c>
      <c r="R84" s="11">
        <v>143200</v>
      </c>
      <c r="S84" s="11">
        <v>143200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82500</v>
      </c>
      <c r="Z84" s="11">
        <v>82500</v>
      </c>
      <c r="AA84" s="11">
        <v>0</v>
      </c>
      <c r="AB84" s="11">
        <v>82500</v>
      </c>
      <c r="AC84" s="11">
        <v>82500</v>
      </c>
      <c r="AD84" s="11">
        <v>82500</v>
      </c>
      <c r="AE84" s="12">
        <v>0.5761173184357542</v>
      </c>
      <c r="AF84" s="11">
        <v>60700</v>
      </c>
      <c r="AG84" s="12">
        <v>0.5761173184357542</v>
      </c>
      <c r="AH84" s="11">
        <v>0</v>
      </c>
      <c r="AI84" s="12"/>
      <c r="AJ84" s="1"/>
    </row>
    <row r="85" spans="1:36" ht="63.75" outlineLevel="4">
      <c r="A85" s="7" t="s">
        <v>166</v>
      </c>
      <c r="B85" s="8" t="s">
        <v>167</v>
      </c>
      <c r="C85" s="7" t="s">
        <v>166</v>
      </c>
      <c r="D85" s="9"/>
      <c r="E85" s="9"/>
      <c r="F85" s="10"/>
      <c r="G85" s="9"/>
      <c r="H85" s="9"/>
      <c r="I85" s="9"/>
      <c r="J85" s="9"/>
      <c r="K85" s="9"/>
      <c r="L85" s="9"/>
      <c r="M85" s="9"/>
      <c r="N85" s="9"/>
      <c r="O85" s="11">
        <v>0</v>
      </c>
      <c r="P85" s="11">
        <v>22900</v>
      </c>
      <c r="Q85" s="11">
        <v>22900</v>
      </c>
      <c r="R85" s="11">
        <v>22900</v>
      </c>
      <c r="S85" s="11">
        <v>22900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2">
        <v>0</v>
      </c>
      <c r="AF85" s="11">
        <v>22900</v>
      </c>
      <c r="AG85" s="12">
        <v>0</v>
      </c>
      <c r="AH85" s="11">
        <v>0</v>
      </c>
      <c r="AI85" s="12"/>
      <c r="AJ85" s="1"/>
    </row>
    <row r="86" spans="1:36" ht="25.5" outlineLevel="4">
      <c r="A86" s="7" t="s">
        <v>168</v>
      </c>
      <c r="B86" s="8" t="s">
        <v>169</v>
      </c>
      <c r="C86" s="7" t="s">
        <v>168</v>
      </c>
      <c r="D86" s="9"/>
      <c r="E86" s="9"/>
      <c r="F86" s="10"/>
      <c r="G86" s="9"/>
      <c r="H86" s="9"/>
      <c r="I86" s="9"/>
      <c r="J86" s="9"/>
      <c r="K86" s="9"/>
      <c r="L86" s="9"/>
      <c r="M86" s="9"/>
      <c r="N86" s="9"/>
      <c r="O86" s="11">
        <v>0</v>
      </c>
      <c r="P86" s="11">
        <v>13200</v>
      </c>
      <c r="Q86" s="11">
        <v>13200</v>
      </c>
      <c r="R86" s="11">
        <v>13200</v>
      </c>
      <c r="S86" s="11">
        <v>13200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2">
        <v>0</v>
      </c>
      <c r="AF86" s="11">
        <v>13200</v>
      </c>
      <c r="AG86" s="12">
        <v>0</v>
      </c>
      <c r="AH86" s="11">
        <v>0</v>
      </c>
      <c r="AI86" s="12"/>
      <c r="AJ86" s="1"/>
    </row>
    <row r="87" spans="1:36" ht="76.5" outlineLevel="4">
      <c r="A87" s="7" t="s">
        <v>170</v>
      </c>
      <c r="B87" s="8" t="s">
        <v>171</v>
      </c>
      <c r="C87" s="7" t="s">
        <v>170</v>
      </c>
      <c r="D87" s="9"/>
      <c r="E87" s="9"/>
      <c r="F87" s="10"/>
      <c r="G87" s="9"/>
      <c r="H87" s="9"/>
      <c r="I87" s="9"/>
      <c r="J87" s="9"/>
      <c r="K87" s="9"/>
      <c r="L87" s="9"/>
      <c r="M87" s="9"/>
      <c r="N87" s="9"/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3000</v>
      </c>
      <c r="Z87" s="11">
        <v>3000</v>
      </c>
      <c r="AA87" s="11">
        <v>0</v>
      </c>
      <c r="AB87" s="11">
        <v>3000</v>
      </c>
      <c r="AC87" s="11">
        <v>3000</v>
      </c>
      <c r="AD87" s="11">
        <v>3000</v>
      </c>
      <c r="AE87" s="12"/>
      <c r="AF87" s="11">
        <v>-3000</v>
      </c>
      <c r="AG87" s="12"/>
      <c r="AH87" s="11">
        <v>0</v>
      </c>
      <c r="AI87" s="12"/>
      <c r="AJ87" s="1"/>
    </row>
    <row r="88" spans="1:36" ht="76.5" outlineLevel="4">
      <c r="A88" s="7" t="s">
        <v>172</v>
      </c>
      <c r="B88" s="8" t="s">
        <v>173</v>
      </c>
      <c r="C88" s="7" t="s">
        <v>172</v>
      </c>
      <c r="D88" s="9"/>
      <c r="E88" s="9"/>
      <c r="F88" s="10"/>
      <c r="G88" s="9"/>
      <c r="H88" s="9"/>
      <c r="I88" s="9"/>
      <c r="J88" s="9"/>
      <c r="K88" s="9"/>
      <c r="L88" s="9"/>
      <c r="M88" s="9"/>
      <c r="N88" s="9"/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3000</v>
      </c>
      <c r="Z88" s="11">
        <v>3000</v>
      </c>
      <c r="AA88" s="11">
        <v>0</v>
      </c>
      <c r="AB88" s="11">
        <v>3000</v>
      </c>
      <c r="AC88" s="11">
        <v>3000</v>
      </c>
      <c r="AD88" s="11">
        <v>3000</v>
      </c>
      <c r="AE88" s="12"/>
      <c r="AF88" s="11">
        <v>-3000</v>
      </c>
      <c r="AG88" s="12"/>
      <c r="AH88" s="11">
        <v>0</v>
      </c>
      <c r="AI88" s="12"/>
      <c r="AJ88" s="1"/>
    </row>
    <row r="89" spans="1:36" ht="76.5" outlineLevel="4">
      <c r="A89" s="7" t="s">
        <v>174</v>
      </c>
      <c r="B89" s="8" t="s">
        <v>175</v>
      </c>
      <c r="C89" s="7" t="s">
        <v>174</v>
      </c>
      <c r="D89" s="9"/>
      <c r="E89" s="9"/>
      <c r="F89" s="10"/>
      <c r="G89" s="9"/>
      <c r="H89" s="9"/>
      <c r="I89" s="9"/>
      <c r="J89" s="9"/>
      <c r="K89" s="9"/>
      <c r="L89" s="9"/>
      <c r="M89" s="9"/>
      <c r="N89" s="9"/>
      <c r="O89" s="11">
        <v>108200</v>
      </c>
      <c r="P89" s="11">
        <v>0</v>
      </c>
      <c r="Q89" s="11">
        <v>108200</v>
      </c>
      <c r="R89" s="11">
        <v>108200</v>
      </c>
      <c r="S89" s="11">
        <v>108200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40293.85</v>
      </c>
      <c r="Z89" s="11">
        <v>40293.85</v>
      </c>
      <c r="AA89" s="11">
        <v>0</v>
      </c>
      <c r="AB89" s="11">
        <v>40293.85</v>
      </c>
      <c r="AC89" s="11">
        <v>40293.85</v>
      </c>
      <c r="AD89" s="11">
        <v>40293.85</v>
      </c>
      <c r="AE89" s="12">
        <v>0.37240157116451017</v>
      </c>
      <c r="AF89" s="11">
        <v>67906.15</v>
      </c>
      <c r="AG89" s="12">
        <v>0.37240157116451017</v>
      </c>
      <c r="AH89" s="11">
        <v>0</v>
      </c>
      <c r="AI89" s="12"/>
      <c r="AJ89" s="1"/>
    </row>
    <row r="90" spans="1:36" ht="51" outlineLevel="4">
      <c r="A90" s="7" t="s">
        <v>176</v>
      </c>
      <c r="B90" s="8" t="s">
        <v>177</v>
      </c>
      <c r="C90" s="7" t="s">
        <v>176</v>
      </c>
      <c r="D90" s="9"/>
      <c r="E90" s="9"/>
      <c r="F90" s="10"/>
      <c r="G90" s="9"/>
      <c r="H90" s="9"/>
      <c r="I90" s="9"/>
      <c r="J90" s="9"/>
      <c r="K90" s="9"/>
      <c r="L90" s="9"/>
      <c r="M90" s="9"/>
      <c r="N90" s="9"/>
      <c r="O90" s="11">
        <v>593100</v>
      </c>
      <c r="P90" s="11">
        <v>0</v>
      </c>
      <c r="Q90" s="11">
        <v>593100</v>
      </c>
      <c r="R90" s="11">
        <v>593100</v>
      </c>
      <c r="S90" s="11">
        <v>593100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427959.54</v>
      </c>
      <c r="Z90" s="11">
        <v>427959.54</v>
      </c>
      <c r="AA90" s="11">
        <v>0</v>
      </c>
      <c r="AB90" s="11">
        <v>427959.54</v>
      </c>
      <c r="AC90" s="11">
        <v>427959.54</v>
      </c>
      <c r="AD90" s="11">
        <v>427959.54</v>
      </c>
      <c r="AE90" s="12">
        <v>0.7215638846737481</v>
      </c>
      <c r="AF90" s="11">
        <v>165140.46</v>
      </c>
      <c r="AG90" s="12">
        <v>0.7215638846737481</v>
      </c>
      <c r="AH90" s="11">
        <v>0</v>
      </c>
      <c r="AI90" s="12"/>
      <c r="AJ90" s="1"/>
    </row>
    <row r="91" spans="1:36" ht="15" outlineLevel="1">
      <c r="A91" s="7" t="s">
        <v>178</v>
      </c>
      <c r="B91" s="8" t="s">
        <v>179</v>
      </c>
      <c r="C91" s="7" t="s">
        <v>178</v>
      </c>
      <c r="D91" s="9"/>
      <c r="E91" s="9"/>
      <c r="F91" s="10"/>
      <c r="G91" s="9"/>
      <c r="H91" s="9"/>
      <c r="I91" s="9"/>
      <c r="J91" s="9"/>
      <c r="K91" s="9"/>
      <c r="L91" s="9"/>
      <c r="M91" s="9"/>
      <c r="N91" s="9"/>
      <c r="O91" s="11">
        <v>37000</v>
      </c>
      <c r="P91" s="11">
        <v>0</v>
      </c>
      <c r="Q91" s="11">
        <v>37000</v>
      </c>
      <c r="R91" s="11">
        <v>37000</v>
      </c>
      <c r="S91" s="11">
        <v>37000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58822.66</v>
      </c>
      <c r="Z91" s="11">
        <v>58822.66</v>
      </c>
      <c r="AA91" s="11">
        <v>0</v>
      </c>
      <c r="AB91" s="11">
        <v>58822.66</v>
      </c>
      <c r="AC91" s="11">
        <v>58822.66</v>
      </c>
      <c r="AD91" s="11">
        <v>58822.66</v>
      </c>
      <c r="AE91" s="12">
        <v>1.5898016216216215</v>
      </c>
      <c r="AF91" s="11">
        <v>-21822.66</v>
      </c>
      <c r="AG91" s="12">
        <v>1.5898016216216215</v>
      </c>
      <c r="AH91" s="11">
        <v>0</v>
      </c>
      <c r="AI91" s="12"/>
      <c r="AJ91" s="1"/>
    </row>
    <row r="92" spans="1:36" ht="15" outlineLevel="3">
      <c r="A92" s="7" t="s">
        <v>180</v>
      </c>
      <c r="B92" s="8" t="s">
        <v>181</v>
      </c>
      <c r="C92" s="7" t="s">
        <v>180</v>
      </c>
      <c r="D92" s="9"/>
      <c r="E92" s="9"/>
      <c r="F92" s="10"/>
      <c r="G92" s="9"/>
      <c r="H92" s="9"/>
      <c r="I92" s="9"/>
      <c r="J92" s="9"/>
      <c r="K92" s="9"/>
      <c r="L92" s="9"/>
      <c r="M92" s="9"/>
      <c r="N92" s="9"/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-3769.5</v>
      </c>
      <c r="Z92" s="11">
        <v>-3769.5</v>
      </c>
      <c r="AA92" s="11">
        <v>0</v>
      </c>
      <c r="AB92" s="11">
        <v>-3769.5</v>
      </c>
      <c r="AC92" s="11">
        <v>-3769.5</v>
      </c>
      <c r="AD92" s="11">
        <v>-3769.5</v>
      </c>
      <c r="AE92" s="12"/>
      <c r="AF92" s="11">
        <v>3769.5</v>
      </c>
      <c r="AG92" s="12"/>
      <c r="AH92" s="11">
        <v>0</v>
      </c>
      <c r="AI92" s="12"/>
      <c r="AJ92" s="1"/>
    </row>
    <row r="93" spans="1:36" ht="25.5" outlineLevel="4">
      <c r="A93" s="7" t="s">
        <v>182</v>
      </c>
      <c r="B93" s="8" t="s">
        <v>183</v>
      </c>
      <c r="C93" s="7" t="s">
        <v>182</v>
      </c>
      <c r="D93" s="9"/>
      <c r="E93" s="9"/>
      <c r="F93" s="10"/>
      <c r="G93" s="9"/>
      <c r="H93" s="9"/>
      <c r="I93" s="9"/>
      <c r="J93" s="9"/>
      <c r="K93" s="9"/>
      <c r="L93" s="9"/>
      <c r="M93" s="9"/>
      <c r="N93" s="9"/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-3769.5</v>
      </c>
      <c r="Z93" s="11">
        <v>-3769.5</v>
      </c>
      <c r="AA93" s="11">
        <v>0</v>
      </c>
      <c r="AB93" s="11">
        <v>-3769.5</v>
      </c>
      <c r="AC93" s="11">
        <v>-3769.5</v>
      </c>
      <c r="AD93" s="11">
        <v>-3769.5</v>
      </c>
      <c r="AE93" s="12"/>
      <c r="AF93" s="11">
        <v>3769.5</v>
      </c>
      <c r="AG93" s="12"/>
      <c r="AH93" s="11">
        <v>0</v>
      </c>
      <c r="AI93" s="12"/>
      <c r="AJ93" s="1"/>
    </row>
    <row r="94" spans="1:36" ht="15" outlineLevel="3">
      <c r="A94" s="7" t="s">
        <v>184</v>
      </c>
      <c r="B94" s="8" t="s">
        <v>185</v>
      </c>
      <c r="C94" s="7" t="s">
        <v>184</v>
      </c>
      <c r="D94" s="9"/>
      <c r="E94" s="9"/>
      <c r="F94" s="10"/>
      <c r="G94" s="9"/>
      <c r="H94" s="9"/>
      <c r="I94" s="9"/>
      <c r="J94" s="9"/>
      <c r="K94" s="9"/>
      <c r="L94" s="9"/>
      <c r="M94" s="9"/>
      <c r="N94" s="9"/>
      <c r="O94" s="11">
        <v>37000</v>
      </c>
      <c r="P94" s="11">
        <v>0</v>
      </c>
      <c r="Q94" s="11">
        <v>37000</v>
      </c>
      <c r="R94" s="11">
        <v>37000</v>
      </c>
      <c r="S94" s="11">
        <v>37000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62592.16</v>
      </c>
      <c r="Z94" s="11">
        <v>62592.16</v>
      </c>
      <c r="AA94" s="11">
        <v>0</v>
      </c>
      <c r="AB94" s="11">
        <v>62592.16</v>
      </c>
      <c r="AC94" s="11">
        <v>62592.16</v>
      </c>
      <c r="AD94" s="11">
        <v>62592.16</v>
      </c>
      <c r="AE94" s="12">
        <v>1.69168</v>
      </c>
      <c r="AF94" s="11">
        <v>-25592.16</v>
      </c>
      <c r="AG94" s="12">
        <v>1.69168</v>
      </c>
      <c r="AH94" s="11">
        <v>0</v>
      </c>
      <c r="AI94" s="12"/>
      <c r="AJ94" s="1"/>
    </row>
    <row r="95" spans="1:36" ht="25.5" outlineLevel="4">
      <c r="A95" s="7" t="s">
        <v>186</v>
      </c>
      <c r="B95" s="8" t="s">
        <v>187</v>
      </c>
      <c r="C95" s="7" t="s">
        <v>186</v>
      </c>
      <c r="D95" s="9"/>
      <c r="E95" s="9"/>
      <c r="F95" s="10"/>
      <c r="G95" s="9"/>
      <c r="H95" s="9"/>
      <c r="I95" s="9"/>
      <c r="J95" s="9"/>
      <c r="K95" s="9"/>
      <c r="L95" s="9"/>
      <c r="M95" s="9"/>
      <c r="N95" s="9"/>
      <c r="O95" s="11">
        <v>37000</v>
      </c>
      <c r="P95" s="11">
        <v>0</v>
      </c>
      <c r="Q95" s="11">
        <v>37000</v>
      </c>
      <c r="R95" s="11">
        <v>37000</v>
      </c>
      <c r="S95" s="11">
        <v>37000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62592.16</v>
      </c>
      <c r="Z95" s="11">
        <v>62592.16</v>
      </c>
      <c r="AA95" s="11">
        <v>0</v>
      </c>
      <c r="AB95" s="11">
        <v>62592.16</v>
      </c>
      <c r="AC95" s="11">
        <v>62592.16</v>
      </c>
      <c r="AD95" s="11">
        <v>62592.16</v>
      </c>
      <c r="AE95" s="12">
        <v>1.69168</v>
      </c>
      <c r="AF95" s="11">
        <v>-25592.16</v>
      </c>
      <c r="AG95" s="12">
        <v>1.69168</v>
      </c>
      <c r="AH95" s="11">
        <v>0</v>
      </c>
      <c r="AI95" s="12"/>
      <c r="AJ95" s="1"/>
    </row>
    <row r="96" spans="1:36" ht="15">
      <c r="A96" s="7" t="s">
        <v>188</v>
      </c>
      <c r="B96" s="8" t="s">
        <v>189</v>
      </c>
      <c r="C96" s="7" t="s">
        <v>188</v>
      </c>
      <c r="D96" s="9"/>
      <c r="E96" s="9"/>
      <c r="F96" s="10"/>
      <c r="G96" s="9"/>
      <c r="H96" s="9"/>
      <c r="I96" s="9"/>
      <c r="J96" s="9"/>
      <c r="K96" s="9"/>
      <c r="L96" s="9"/>
      <c r="M96" s="9"/>
      <c r="N96" s="9"/>
      <c r="O96" s="11">
        <v>224050950</v>
      </c>
      <c r="P96" s="11">
        <v>34907376.4</v>
      </c>
      <c r="Q96" s="11">
        <f>Q97+Q121+Q124+Q126</f>
        <v>209841626.4</v>
      </c>
      <c r="R96" s="11">
        <f aca="true" t="shared" si="0" ref="R96:Z96">R97+R121+R124+R126</f>
        <v>209841626.4</v>
      </c>
      <c r="S96" s="11">
        <f t="shared" si="0"/>
        <v>209841626.4</v>
      </c>
      <c r="T96" s="11">
        <f t="shared" si="0"/>
        <v>0</v>
      </c>
      <c r="U96" s="11">
        <f t="shared" si="0"/>
        <v>0</v>
      </c>
      <c r="V96" s="11">
        <f t="shared" si="0"/>
        <v>0</v>
      </c>
      <c r="W96" s="11">
        <f t="shared" si="0"/>
        <v>0</v>
      </c>
      <c r="X96" s="11">
        <f t="shared" si="0"/>
        <v>0</v>
      </c>
      <c r="Y96" s="11">
        <f t="shared" si="0"/>
        <v>112068808.05</v>
      </c>
      <c r="Z96" s="11">
        <f t="shared" si="0"/>
        <v>112068808.05</v>
      </c>
      <c r="AA96" s="11">
        <v>1119292.29</v>
      </c>
      <c r="AB96" s="11">
        <v>137775710.54</v>
      </c>
      <c r="AC96" s="11">
        <v>136656418.25</v>
      </c>
      <c r="AD96" s="11">
        <v>136656418.25</v>
      </c>
      <c r="AE96" s="12">
        <v>0.5277158689962865</v>
      </c>
      <c r="AF96" s="11">
        <v>122301908.15</v>
      </c>
      <c r="AG96" s="12">
        <v>0.5277158689962865</v>
      </c>
      <c r="AH96" s="11">
        <v>0</v>
      </c>
      <c r="AI96" s="12"/>
      <c r="AJ96" s="1"/>
    </row>
    <row r="97" spans="1:36" ht="38.25" outlineLevel="1">
      <c r="A97" s="7" t="s">
        <v>190</v>
      </c>
      <c r="B97" s="8" t="s">
        <v>191</v>
      </c>
      <c r="C97" s="7" t="s">
        <v>190</v>
      </c>
      <c r="D97" s="9"/>
      <c r="E97" s="9"/>
      <c r="F97" s="10"/>
      <c r="G97" s="9"/>
      <c r="H97" s="9"/>
      <c r="I97" s="9"/>
      <c r="J97" s="9"/>
      <c r="K97" s="9"/>
      <c r="L97" s="9"/>
      <c r="M97" s="9"/>
      <c r="N97" s="9"/>
      <c r="O97" s="11">
        <v>223890140</v>
      </c>
      <c r="P97" s="11">
        <v>33046586.4</v>
      </c>
      <c r="Q97" s="11">
        <f>Q98+Q101+Q110+Q118</f>
        <v>207820026.4</v>
      </c>
      <c r="R97" s="11">
        <f aca="true" t="shared" si="1" ref="R97:Z97">R98+R101+R110+R118</f>
        <v>207820026.4</v>
      </c>
      <c r="S97" s="11">
        <f t="shared" si="1"/>
        <v>207820026.4</v>
      </c>
      <c r="T97" s="11">
        <f t="shared" si="1"/>
        <v>0</v>
      </c>
      <c r="U97" s="11">
        <f t="shared" si="1"/>
        <v>0</v>
      </c>
      <c r="V97" s="11">
        <f t="shared" si="1"/>
        <v>0</v>
      </c>
      <c r="W97" s="11">
        <f t="shared" si="1"/>
        <v>0</v>
      </c>
      <c r="X97" s="11">
        <f t="shared" si="1"/>
        <v>0</v>
      </c>
      <c r="Y97" s="11">
        <f t="shared" si="1"/>
        <v>110513108.05</v>
      </c>
      <c r="Z97" s="11">
        <f t="shared" si="1"/>
        <v>110513108.05</v>
      </c>
      <c r="AA97" s="11">
        <v>0</v>
      </c>
      <c r="AB97" s="11">
        <v>135100718.25</v>
      </c>
      <c r="AC97" s="11">
        <v>135100718.25</v>
      </c>
      <c r="AD97" s="11">
        <v>135100718.25</v>
      </c>
      <c r="AE97" s="12">
        <v>0.5258131842143685</v>
      </c>
      <c r="AF97" s="11">
        <v>121836008.15</v>
      </c>
      <c r="AG97" s="12">
        <v>0.5258131842143685</v>
      </c>
      <c r="AH97" s="11">
        <v>0</v>
      </c>
      <c r="AI97" s="12"/>
      <c r="AJ97" s="1"/>
    </row>
    <row r="98" spans="1:36" ht="25.5" outlineLevel="2">
      <c r="A98" s="7" t="s">
        <v>192</v>
      </c>
      <c r="B98" s="8" t="s">
        <v>193</v>
      </c>
      <c r="C98" s="7" t="s">
        <v>192</v>
      </c>
      <c r="D98" s="9"/>
      <c r="E98" s="9"/>
      <c r="F98" s="10"/>
      <c r="G98" s="9"/>
      <c r="H98" s="9"/>
      <c r="I98" s="9"/>
      <c r="J98" s="9"/>
      <c r="K98" s="9"/>
      <c r="L98" s="9"/>
      <c r="M98" s="9"/>
      <c r="N98" s="9"/>
      <c r="O98" s="11">
        <v>22151200</v>
      </c>
      <c r="P98" s="11">
        <v>-849400</v>
      </c>
      <c r="Q98" s="11">
        <f>Q99+Q100</f>
        <v>4755500</v>
      </c>
      <c r="R98" s="11">
        <f aca="true" t="shared" si="2" ref="R98:Z98">R99+R100</f>
        <v>4755500</v>
      </c>
      <c r="S98" s="11">
        <f t="shared" si="2"/>
        <v>4755500</v>
      </c>
      <c r="T98" s="11">
        <f t="shared" si="2"/>
        <v>0</v>
      </c>
      <c r="U98" s="11">
        <f t="shared" si="2"/>
        <v>0</v>
      </c>
      <c r="V98" s="11">
        <f t="shared" si="2"/>
        <v>0</v>
      </c>
      <c r="W98" s="11">
        <f t="shared" si="2"/>
        <v>0</v>
      </c>
      <c r="X98" s="11">
        <f t="shared" si="2"/>
        <v>0</v>
      </c>
      <c r="Y98" s="11">
        <f t="shared" si="2"/>
        <v>3263100</v>
      </c>
      <c r="Z98" s="11">
        <f t="shared" si="2"/>
        <v>3263100</v>
      </c>
      <c r="AA98" s="11">
        <v>0</v>
      </c>
      <c r="AB98" s="11">
        <v>12781000</v>
      </c>
      <c r="AC98" s="11">
        <v>12781000</v>
      </c>
      <c r="AD98" s="11">
        <v>12781000</v>
      </c>
      <c r="AE98" s="12">
        <v>0.5999962444488259</v>
      </c>
      <c r="AF98" s="11">
        <v>8520800</v>
      </c>
      <c r="AG98" s="12">
        <v>0.5999962444488259</v>
      </c>
      <c r="AH98" s="11">
        <v>0</v>
      </c>
      <c r="AI98" s="12"/>
      <c r="AJ98" s="1"/>
    </row>
    <row r="99" spans="1:36" ht="38.25" outlineLevel="4">
      <c r="A99" s="7" t="s">
        <v>194</v>
      </c>
      <c r="B99" s="8" t="s">
        <v>195</v>
      </c>
      <c r="C99" s="7" t="s">
        <v>194</v>
      </c>
      <c r="D99" s="9"/>
      <c r="E99" s="9"/>
      <c r="F99" s="10"/>
      <c r="G99" s="9"/>
      <c r="H99" s="9"/>
      <c r="I99" s="9"/>
      <c r="J99" s="9"/>
      <c r="K99" s="9"/>
      <c r="L99" s="9"/>
      <c r="M99" s="9"/>
      <c r="N99" s="9"/>
      <c r="O99" s="11">
        <v>366800</v>
      </c>
      <c r="P99" s="11">
        <v>0</v>
      </c>
      <c r="Q99" s="11">
        <v>366800</v>
      </c>
      <c r="R99" s="11">
        <v>366800</v>
      </c>
      <c r="S99" s="11">
        <v>366800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214200</v>
      </c>
      <c r="Z99" s="11">
        <v>214200</v>
      </c>
      <c r="AA99" s="11">
        <v>0</v>
      </c>
      <c r="AB99" s="11">
        <v>214200</v>
      </c>
      <c r="AC99" s="11">
        <v>214200</v>
      </c>
      <c r="AD99" s="11">
        <v>214200</v>
      </c>
      <c r="AE99" s="12">
        <v>0.583969465648855</v>
      </c>
      <c r="AF99" s="11">
        <v>152600</v>
      </c>
      <c r="AG99" s="12">
        <v>0.583969465648855</v>
      </c>
      <c r="AH99" s="11">
        <v>0</v>
      </c>
      <c r="AI99" s="12"/>
      <c r="AJ99" s="1"/>
    </row>
    <row r="100" spans="1:36" ht="25.5" outlineLevel="4">
      <c r="A100" s="7" t="s">
        <v>196</v>
      </c>
      <c r="B100" s="8" t="s">
        <v>197</v>
      </c>
      <c r="C100" s="7" t="s">
        <v>196</v>
      </c>
      <c r="D100" s="9"/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11">
        <v>0</v>
      </c>
      <c r="P100" s="11">
        <v>4388700</v>
      </c>
      <c r="Q100" s="11">
        <v>4388700</v>
      </c>
      <c r="R100" s="11">
        <v>4388700</v>
      </c>
      <c r="S100" s="11">
        <v>4388700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3048900</v>
      </c>
      <c r="Z100" s="11">
        <v>3048900</v>
      </c>
      <c r="AA100" s="11">
        <v>0</v>
      </c>
      <c r="AB100" s="11">
        <v>3048900</v>
      </c>
      <c r="AC100" s="11">
        <v>3048900</v>
      </c>
      <c r="AD100" s="11">
        <v>3048900</v>
      </c>
      <c r="AE100" s="12">
        <v>0.6947159751179165</v>
      </c>
      <c r="AF100" s="11">
        <v>1339800</v>
      </c>
      <c r="AG100" s="12">
        <v>0.6947159751179165</v>
      </c>
      <c r="AH100" s="11">
        <v>0</v>
      </c>
      <c r="AI100" s="12"/>
      <c r="AJ100" s="1"/>
    </row>
    <row r="101" spans="1:36" ht="25.5" outlineLevel="2">
      <c r="A101" s="7" t="s">
        <v>198</v>
      </c>
      <c r="B101" s="8" t="s">
        <v>199</v>
      </c>
      <c r="C101" s="7" t="s">
        <v>198</v>
      </c>
      <c r="D101" s="9"/>
      <c r="E101" s="9"/>
      <c r="F101" s="10"/>
      <c r="G101" s="9"/>
      <c r="H101" s="9"/>
      <c r="I101" s="9"/>
      <c r="J101" s="9"/>
      <c r="K101" s="9"/>
      <c r="L101" s="9"/>
      <c r="M101" s="9"/>
      <c r="N101" s="9"/>
      <c r="O101" s="11">
        <v>47313900</v>
      </c>
      <c r="P101" s="11">
        <v>4952399.71</v>
      </c>
      <c r="Q101" s="11">
        <f>Q102+Q103+Q104+Q105+Q106+Q107+Q108+Q109</f>
        <v>41572099.71</v>
      </c>
      <c r="R101" s="11">
        <f aca="true" t="shared" si="3" ref="R101:Z101">R102+R103+R104+R105+R106+R107+R108+R109</f>
        <v>41572099.71</v>
      </c>
      <c r="S101" s="11">
        <f t="shared" si="3"/>
        <v>41572099.71</v>
      </c>
      <c r="T101" s="11">
        <f t="shared" si="3"/>
        <v>0</v>
      </c>
      <c r="U101" s="11">
        <f t="shared" si="3"/>
        <v>0</v>
      </c>
      <c r="V101" s="11">
        <f t="shared" si="3"/>
        <v>0</v>
      </c>
      <c r="W101" s="11">
        <f t="shared" si="3"/>
        <v>0</v>
      </c>
      <c r="X101" s="11">
        <f t="shared" si="3"/>
        <v>0</v>
      </c>
      <c r="Y101" s="11">
        <f t="shared" si="3"/>
        <v>9875649.08</v>
      </c>
      <c r="Z101" s="11">
        <f t="shared" si="3"/>
        <v>9875649.08</v>
      </c>
      <c r="AA101" s="11">
        <v>0</v>
      </c>
      <c r="AB101" s="11">
        <v>10733362.08</v>
      </c>
      <c r="AC101" s="11">
        <v>10733362.08</v>
      </c>
      <c r="AD101" s="11">
        <v>10733362.08</v>
      </c>
      <c r="AE101" s="12">
        <v>0.20535913465376637</v>
      </c>
      <c r="AF101" s="11">
        <v>41532937.63</v>
      </c>
      <c r="AG101" s="12">
        <v>0.20535913465376637</v>
      </c>
      <c r="AH101" s="11">
        <v>0</v>
      </c>
      <c r="AI101" s="12"/>
      <c r="AJ101" s="1"/>
    </row>
    <row r="102" spans="1:36" ht="89.25" outlineLevel="4">
      <c r="A102" s="7" t="s">
        <v>200</v>
      </c>
      <c r="B102" s="8" t="s">
        <v>201</v>
      </c>
      <c r="C102" s="7" t="s">
        <v>200</v>
      </c>
      <c r="D102" s="9"/>
      <c r="E102" s="9"/>
      <c r="F102" s="10"/>
      <c r="G102" s="9"/>
      <c r="H102" s="9"/>
      <c r="I102" s="9"/>
      <c r="J102" s="9"/>
      <c r="K102" s="9"/>
      <c r="L102" s="9"/>
      <c r="M102" s="9"/>
      <c r="N102" s="9"/>
      <c r="O102" s="11">
        <v>1095500</v>
      </c>
      <c r="P102" s="11">
        <v>0</v>
      </c>
      <c r="Q102" s="11">
        <v>1095500</v>
      </c>
      <c r="R102" s="11">
        <v>1095500</v>
      </c>
      <c r="S102" s="11">
        <v>1095500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2">
        <v>0</v>
      </c>
      <c r="AF102" s="11">
        <v>1095500</v>
      </c>
      <c r="AG102" s="12">
        <v>0</v>
      </c>
      <c r="AH102" s="11">
        <v>0</v>
      </c>
      <c r="AI102" s="12"/>
      <c r="AJ102" s="1"/>
    </row>
    <row r="103" spans="1:36" ht="38.25" outlineLevel="4">
      <c r="A103" s="7" t="s">
        <v>202</v>
      </c>
      <c r="B103" s="8" t="s">
        <v>203</v>
      </c>
      <c r="C103" s="7" t="s">
        <v>202</v>
      </c>
      <c r="D103" s="9"/>
      <c r="E103" s="9"/>
      <c r="F103" s="10"/>
      <c r="G103" s="9"/>
      <c r="H103" s="9"/>
      <c r="I103" s="9"/>
      <c r="J103" s="9"/>
      <c r="K103" s="9"/>
      <c r="L103" s="9"/>
      <c r="M103" s="9"/>
      <c r="N103" s="9"/>
      <c r="O103" s="11">
        <v>0</v>
      </c>
      <c r="P103" s="11">
        <v>1678734.56</v>
      </c>
      <c r="Q103" s="11">
        <v>1678734.56</v>
      </c>
      <c r="R103" s="11">
        <v>1678734.56</v>
      </c>
      <c r="S103" s="11">
        <v>1678734.56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2">
        <v>0</v>
      </c>
      <c r="AF103" s="11">
        <v>1678734.56</v>
      </c>
      <c r="AG103" s="12">
        <v>0</v>
      </c>
      <c r="AH103" s="11">
        <v>0</v>
      </c>
      <c r="AI103" s="12"/>
      <c r="AJ103" s="1"/>
    </row>
    <row r="104" spans="1:36" ht="63.75" outlineLevel="4">
      <c r="A104" s="7" t="s">
        <v>204</v>
      </c>
      <c r="B104" s="8" t="s">
        <v>205</v>
      </c>
      <c r="C104" s="7" t="s">
        <v>204</v>
      </c>
      <c r="D104" s="9"/>
      <c r="E104" s="9"/>
      <c r="F104" s="10"/>
      <c r="G104" s="9"/>
      <c r="H104" s="9"/>
      <c r="I104" s="9"/>
      <c r="J104" s="9"/>
      <c r="K104" s="9"/>
      <c r="L104" s="9"/>
      <c r="M104" s="9"/>
      <c r="N104" s="9"/>
      <c r="O104" s="11">
        <v>1013300</v>
      </c>
      <c r="P104" s="11">
        <v>0</v>
      </c>
      <c r="Q104" s="11">
        <v>1013300</v>
      </c>
      <c r="R104" s="11">
        <v>1013300</v>
      </c>
      <c r="S104" s="11">
        <v>1013300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2">
        <v>0</v>
      </c>
      <c r="AF104" s="11">
        <v>1013300</v>
      </c>
      <c r="AG104" s="12">
        <v>0</v>
      </c>
      <c r="AH104" s="11">
        <v>0</v>
      </c>
      <c r="AI104" s="12"/>
      <c r="AJ104" s="1"/>
    </row>
    <row r="105" spans="1:36" ht="63.75" outlineLevel="4">
      <c r="A105" s="7" t="s">
        <v>206</v>
      </c>
      <c r="B105" s="8" t="s">
        <v>207</v>
      </c>
      <c r="C105" s="7" t="s">
        <v>206</v>
      </c>
      <c r="D105" s="9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11">
        <v>0</v>
      </c>
      <c r="P105" s="11">
        <v>1078100</v>
      </c>
      <c r="Q105" s="11">
        <v>1078100</v>
      </c>
      <c r="R105" s="11">
        <v>1078100</v>
      </c>
      <c r="S105" s="11">
        <v>1078100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2">
        <v>0</v>
      </c>
      <c r="AF105" s="11">
        <v>1078100</v>
      </c>
      <c r="AG105" s="12">
        <v>0</v>
      </c>
      <c r="AH105" s="11">
        <v>0</v>
      </c>
      <c r="AI105" s="12"/>
      <c r="AJ105" s="1"/>
    </row>
    <row r="106" spans="1:36" ht="38.25" outlineLevel="4">
      <c r="A106" s="7" t="s">
        <v>208</v>
      </c>
      <c r="B106" s="8" t="s">
        <v>209</v>
      </c>
      <c r="C106" s="7" t="s">
        <v>208</v>
      </c>
      <c r="D106" s="9"/>
      <c r="E106" s="9"/>
      <c r="F106" s="10"/>
      <c r="G106" s="9"/>
      <c r="H106" s="9"/>
      <c r="I106" s="9"/>
      <c r="J106" s="9"/>
      <c r="K106" s="9"/>
      <c r="L106" s="9"/>
      <c r="M106" s="9"/>
      <c r="N106" s="9"/>
      <c r="O106" s="11">
        <v>0</v>
      </c>
      <c r="P106" s="11">
        <v>1707649.19</v>
      </c>
      <c r="Q106" s="11">
        <v>1707649.19</v>
      </c>
      <c r="R106" s="11">
        <v>1707649.19</v>
      </c>
      <c r="S106" s="11">
        <v>1707649.19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583631.97</v>
      </c>
      <c r="Z106" s="11">
        <v>583631.97</v>
      </c>
      <c r="AA106" s="11">
        <v>0</v>
      </c>
      <c r="AB106" s="11">
        <v>583631.97</v>
      </c>
      <c r="AC106" s="11">
        <v>583631.97</v>
      </c>
      <c r="AD106" s="11">
        <v>583631.97</v>
      </c>
      <c r="AE106" s="12">
        <v>0.34177509843224885</v>
      </c>
      <c r="AF106" s="11">
        <v>1124017.22</v>
      </c>
      <c r="AG106" s="12">
        <v>0.34177509843224885</v>
      </c>
      <c r="AH106" s="11">
        <v>0</v>
      </c>
      <c r="AI106" s="12"/>
      <c r="AJ106" s="1"/>
    </row>
    <row r="107" spans="1:36" ht="25.5" outlineLevel="4">
      <c r="A107" s="7" t="s">
        <v>210</v>
      </c>
      <c r="B107" s="8" t="s">
        <v>211</v>
      </c>
      <c r="C107" s="7" t="s">
        <v>210</v>
      </c>
      <c r="D107" s="9"/>
      <c r="E107" s="9"/>
      <c r="F107" s="10"/>
      <c r="G107" s="9"/>
      <c r="H107" s="9"/>
      <c r="I107" s="9"/>
      <c r="J107" s="9"/>
      <c r="K107" s="9"/>
      <c r="L107" s="9"/>
      <c r="M107" s="9"/>
      <c r="N107" s="9"/>
      <c r="O107" s="11">
        <v>6200</v>
      </c>
      <c r="P107" s="11">
        <v>100</v>
      </c>
      <c r="Q107" s="11">
        <v>6300</v>
      </c>
      <c r="R107" s="11">
        <v>6300</v>
      </c>
      <c r="S107" s="11">
        <v>6300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6285.71</v>
      </c>
      <c r="Z107" s="11">
        <v>6285.71</v>
      </c>
      <c r="AA107" s="11">
        <v>0</v>
      </c>
      <c r="AB107" s="11">
        <v>6285.71</v>
      </c>
      <c r="AC107" s="11">
        <v>6285.71</v>
      </c>
      <c r="AD107" s="11">
        <v>6285.71</v>
      </c>
      <c r="AE107" s="12">
        <v>0.9977317460317461</v>
      </c>
      <c r="AF107" s="11">
        <v>14.29</v>
      </c>
      <c r="AG107" s="12">
        <v>0.9977317460317461</v>
      </c>
      <c r="AH107" s="11">
        <v>0</v>
      </c>
      <c r="AI107" s="12"/>
      <c r="AJ107" s="1"/>
    </row>
    <row r="108" spans="1:36" ht="38.25" outlineLevel="4">
      <c r="A108" s="7" t="s">
        <v>212</v>
      </c>
      <c r="B108" s="8" t="s">
        <v>213</v>
      </c>
      <c r="C108" s="7" t="s">
        <v>212</v>
      </c>
      <c r="D108" s="9"/>
      <c r="E108" s="9"/>
      <c r="F108" s="10"/>
      <c r="G108" s="9"/>
      <c r="H108" s="9"/>
      <c r="I108" s="9"/>
      <c r="J108" s="9"/>
      <c r="K108" s="9"/>
      <c r="L108" s="9"/>
      <c r="M108" s="9"/>
      <c r="N108" s="9"/>
      <c r="O108" s="11">
        <v>0</v>
      </c>
      <c r="P108" s="11">
        <v>2135015.96</v>
      </c>
      <c r="Q108" s="11">
        <v>2135015.96</v>
      </c>
      <c r="R108" s="11">
        <v>2135015.96</v>
      </c>
      <c r="S108" s="11">
        <v>2135015.96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1112143.4</v>
      </c>
      <c r="Z108" s="11">
        <v>1112143.4</v>
      </c>
      <c r="AA108" s="11">
        <v>0</v>
      </c>
      <c r="AB108" s="11">
        <v>1112143.4</v>
      </c>
      <c r="AC108" s="11">
        <v>1112143.4</v>
      </c>
      <c r="AD108" s="11">
        <v>1112143.4</v>
      </c>
      <c r="AE108" s="12">
        <v>0.5209063636226869</v>
      </c>
      <c r="AF108" s="11">
        <v>1022872.56</v>
      </c>
      <c r="AG108" s="12">
        <v>0.5209063636226869</v>
      </c>
      <c r="AH108" s="11">
        <v>0</v>
      </c>
      <c r="AI108" s="12"/>
      <c r="AJ108" s="1"/>
    </row>
    <row r="109" spans="1:36" ht="25.5" outlineLevel="4">
      <c r="A109" s="7" t="s">
        <v>214</v>
      </c>
      <c r="B109" s="8" t="s">
        <v>215</v>
      </c>
      <c r="C109" s="7" t="s">
        <v>214</v>
      </c>
      <c r="D109" s="9"/>
      <c r="E109" s="9"/>
      <c r="F109" s="10"/>
      <c r="G109" s="9"/>
      <c r="H109" s="9"/>
      <c r="I109" s="9"/>
      <c r="J109" s="9"/>
      <c r="K109" s="9"/>
      <c r="L109" s="9"/>
      <c r="M109" s="9"/>
      <c r="N109" s="9"/>
      <c r="O109" s="11">
        <v>28076000</v>
      </c>
      <c r="P109" s="11">
        <v>4781500</v>
      </c>
      <c r="Q109" s="11">
        <v>32857500</v>
      </c>
      <c r="R109" s="11">
        <v>32857500</v>
      </c>
      <c r="S109" s="11">
        <v>32857500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8173588</v>
      </c>
      <c r="Z109" s="11">
        <v>8173588</v>
      </c>
      <c r="AA109" s="11">
        <v>0</v>
      </c>
      <c r="AB109" s="11">
        <v>8173588</v>
      </c>
      <c r="AC109" s="11">
        <v>8173588</v>
      </c>
      <c r="AD109" s="11">
        <v>8173588</v>
      </c>
      <c r="AE109" s="12">
        <v>0.24875867001445637</v>
      </c>
      <c r="AF109" s="11">
        <v>24683912</v>
      </c>
      <c r="AG109" s="12">
        <v>0.24875867001445637</v>
      </c>
      <c r="AH109" s="11">
        <v>0</v>
      </c>
      <c r="AI109" s="12"/>
      <c r="AJ109" s="1"/>
    </row>
    <row r="110" spans="1:36" ht="25.5" outlineLevel="2">
      <c r="A110" s="7" t="s">
        <v>216</v>
      </c>
      <c r="B110" s="8" t="s">
        <v>217</v>
      </c>
      <c r="C110" s="7" t="s">
        <v>216</v>
      </c>
      <c r="D110" s="9"/>
      <c r="E110" s="9"/>
      <c r="F110" s="10"/>
      <c r="G110" s="9"/>
      <c r="H110" s="9"/>
      <c r="I110" s="9"/>
      <c r="J110" s="9"/>
      <c r="K110" s="9"/>
      <c r="L110" s="9"/>
      <c r="M110" s="9"/>
      <c r="N110" s="9"/>
      <c r="O110" s="11">
        <v>127124340</v>
      </c>
      <c r="P110" s="11">
        <v>14459486.69</v>
      </c>
      <c r="Q110" s="11">
        <f>Q111+Q112+Q113+Q114+Q115+Q116+Q117</f>
        <v>140868226.69</v>
      </c>
      <c r="R110" s="11">
        <f aca="true" t="shared" si="4" ref="R110:Z110">R111+R112+R113+R114+R115+R116+R117</f>
        <v>140868226.69</v>
      </c>
      <c r="S110" s="11">
        <f t="shared" si="4"/>
        <v>140868226.69</v>
      </c>
      <c r="T110" s="11">
        <f t="shared" si="4"/>
        <v>0</v>
      </c>
      <c r="U110" s="11">
        <f t="shared" si="4"/>
        <v>0</v>
      </c>
      <c r="V110" s="11">
        <f t="shared" si="4"/>
        <v>0</v>
      </c>
      <c r="W110" s="11">
        <f t="shared" si="4"/>
        <v>0</v>
      </c>
      <c r="X110" s="11">
        <f t="shared" si="4"/>
        <v>0</v>
      </c>
      <c r="Y110" s="11">
        <f t="shared" si="4"/>
        <v>87374358.97</v>
      </c>
      <c r="Z110" s="11">
        <f t="shared" si="4"/>
        <v>87374358.97</v>
      </c>
      <c r="AA110" s="11">
        <v>0</v>
      </c>
      <c r="AB110" s="11">
        <v>87853748.97</v>
      </c>
      <c r="AC110" s="11">
        <v>87853748.97</v>
      </c>
      <c r="AD110" s="11">
        <v>87853748.97</v>
      </c>
      <c r="AE110" s="12">
        <v>0.6205069535403727</v>
      </c>
      <c r="AF110" s="11">
        <v>53730077.72</v>
      </c>
      <c r="AG110" s="12">
        <v>0.6205069535403727</v>
      </c>
      <c r="AH110" s="11">
        <v>0</v>
      </c>
      <c r="AI110" s="12"/>
      <c r="AJ110" s="1"/>
    </row>
    <row r="111" spans="1:36" ht="38.25" outlineLevel="4">
      <c r="A111" s="7" t="s">
        <v>218</v>
      </c>
      <c r="B111" s="8" t="s">
        <v>219</v>
      </c>
      <c r="C111" s="7" t="s">
        <v>218</v>
      </c>
      <c r="D111" s="9"/>
      <c r="E111" s="9"/>
      <c r="F111" s="10"/>
      <c r="G111" s="9"/>
      <c r="H111" s="9"/>
      <c r="I111" s="9"/>
      <c r="J111" s="9"/>
      <c r="K111" s="9"/>
      <c r="L111" s="9"/>
      <c r="M111" s="9"/>
      <c r="N111" s="9"/>
      <c r="O111" s="11">
        <v>121635900</v>
      </c>
      <c r="P111" s="11">
        <v>14576300</v>
      </c>
      <c r="Q111" s="11">
        <v>136212200</v>
      </c>
      <c r="R111" s="11">
        <v>136212200</v>
      </c>
      <c r="S111" s="11">
        <v>136212200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84129206.95</v>
      </c>
      <c r="Z111" s="11">
        <v>84129206.95</v>
      </c>
      <c r="AA111" s="11">
        <v>0</v>
      </c>
      <c r="AB111" s="11">
        <v>84129206.95</v>
      </c>
      <c r="AC111" s="11">
        <v>84129206.95</v>
      </c>
      <c r="AD111" s="11">
        <v>84129206.95</v>
      </c>
      <c r="AE111" s="12">
        <v>0.617633420134173</v>
      </c>
      <c r="AF111" s="11">
        <v>52082993.05</v>
      </c>
      <c r="AG111" s="12">
        <v>0.617633420134173</v>
      </c>
      <c r="AH111" s="11">
        <v>0</v>
      </c>
      <c r="AI111" s="12"/>
      <c r="AJ111" s="1"/>
    </row>
    <row r="112" spans="1:36" ht="76.5" outlineLevel="4">
      <c r="A112" s="7" t="s">
        <v>220</v>
      </c>
      <c r="B112" s="8" t="s">
        <v>221</v>
      </c>
      <c r="C112" s="7" t="s">
        <v>220</v>
      </c>
      <c r="D112" s="9"/>
      <c r="E112" s="9"/>
      <c r="F112" s="10"/>
      <c r="G112" s="9"/>
      <c r="H112" s="9"/>
      <c r="I112" s="9"/>
      <c r="J112" s="9"/>
      <c r="K112" s="9"/>
      <c r="L112" s="9"/>
      <c r="M112" s="9"/>
      <c r="N112" s="9"/>
      <c r="O112" s="11">
        <v>318000</v>
      </c>
      <c r="P112" s="11">
        <v>0</v>
      </c>
      <c r="Q112" s="11">
        <v>318000</v>
      </c>
      <c r="R112" s="11">
        <v>318000</v>
      </c>
      <c r="S112" s="11">
        <v>318000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73509.6</v>
      </c>
      <c r="Z112" s="11">
        <v>73509.6</v>
      </c>
      <c r="AA112" s="11">
        <v>0</v>
      </c>
      <c r="AB112" s="11">
        <v>73509.6</v>
      </c>
      <c r="AC112" s="11">
        <v>73509.6</v>
      </c>
      <c r="AD112" s="11">
        <v>73509.6</v>
      </c>
      <c r="AE112" s="12">
        <v>0.2311622641509434</v>
      </c>
      <c r="AF112" s="11">
        <v>244490.4</v>
      </c>
      <c r="AG112" s="12">
        <v>0.2311622641509434</v>
      </c>
      <c r="AH112" s="11">
        <v>0</v>
      </c>
      <c r="AI112" s="12"/>
      <c r="AJ112" s="1"/>
    </row>
    <row r="113" spans="1:36" ht="63.75" outlineLevel="4">
      <c r="A113" s="7" t="s">
        <v>222</v>
      </c>
      <c r="B113" s="8" t="s">
        <v>223</v>
      </c>
      <c r="C113" s="7" t="s">
        <v>222</v>
      </c>
      <c r="D113" s="9"/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11">
        <v>1857240</v>
      </c>
      <c r="P113" s="11">
        <v>0</v>
      </c>
      <c r="Q113" s="11">
        <v>1857240</v>
      </c>
      <c r="R113" s="11">
        <v>1857240</v>
      </c>
      <c r="S113" s="11">
        <v>1857240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1664690.7</v>
      </c>
      <c r="Z113" s="11">
        <v>1664690.7</v>
      </c>
      <c r="AA113" s="11">
        <v>0</v>
      </c>
      <c r="AB113" s="11">
        <v>1664690.7</v>
      </c>
      <c r="AC113" s="11">
        <v>1664690.7</v>
      </c>
      <c r="AD113" s="11">
        <v>1664690.7</v>
      </c>
      <c r="AE113" s="12">
        <v>0.8963250306907024</v>
      </c>
      <c r="AF113" s="11">
        <v>192549.3</v>
      </c>
      <c r="AG113" s="12">
        <v>0.8963250306907024</v>
      </c>
      <c r="AH113" s="11">
        <v>0</v>
      </c>
      <c r="AI113" s="12"/>
      <c r="AJ113" s="1"/>
    </row>
    <row r="114" spans="1:36" ht="51" outlineLevel="4">
      <c r="A114" s="7" t="s">
        <v>224</v>
      </c>
      <c r="B114" s="8" t="s">
        <v>225</v>
      </c>
      <c r="C114" s="7" t="s">
        <v>224</v>
      </c>
      <c r="D114" s="9"/>
      <c r="E114" s="9"/>
      <c r="F114" s="10"/>
      <c r="G114" s="9"/>
      <c r="H114" s="9"/>
      <c r="I114" s="9"/>
      <c r="J114" s="9"/>
      <c r="K114" s="9"/>
      <c r="L114" s="9"/>
      <c r="M114" s="9"/>
      <c r="N114" s="9"/>
      <c r="O114" s="11">
        <v>778000</v>
      </c>
      <c r="P114" s="11">
        <v>-65500</v>
      </c>
      <c r="Q114" s="11">
        <v>712500</v>
      </c>
      <c r="R114" s="11">
        <v>712500</v>
      </c>
      <c r="S114" s="11">
        <v>712500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479390</v>
      </c>
      <c r="Z114" s="11">
        <v>479390</v>
      </c>
      <c r="AA114" s="11">
        <v>0</v>
      </c>
      <c r="AB114" s="11">
        <v>479390</v>
      </c>
      <c r="AC114" s="11">
        <v>479390</v>
      </c>
      <c r="AD114" s="11">
        <v>479390</v>
      </c>
      <c r="AE114" s="12">
        <v>0.6728280701754386</v>
      </c>
      <c r="AF114" s="11">
        <v>233110</v>
      </c>
      <c r="AG114" s="12">
        <v>0.6728280701754386</v>
      </c>
      <c r="AH114" s="11">
        <v>0</v>
      </c>
      <c r="AI114" s="12"/>
      <c r="AJ114" s="1"/>
    </row>
    <row r="115" spans="1:36" ht="63.75" outlineLevel="4">
      <c r="A115" s="7" t="s">
        <v>226</v>
      </c>
      <c r="B115" s="8" t="s">
        <v>227</v>
      </c>
      <c r="C115" s="7" t="s">
        <v>226</v>
      </c>
      <c r="D115" s="9"/>
      <c r="E115" s="9"/>
      <c r="F115" s="10"/>
      <c r="G115" s="9"/>
      <c r="H115" s="9"/>
      <c r="I115" s="9"/>
      <c r="J115" s="9"/>
      <c r="K115" s="9"/>
      <c r="L115" s="9"/>
      <c r="M115" s="9"/>
      <c r="N115" s="9"/>
      <c r="O115" s="11">
        <v>154400</v>
      </c>
      <c r="P115" s="11">
        <v>-65400</v>
      </c>
      <c r="Q115" s="11">
        <v>89000</v>
      </c>
      <c r="R115" s="11">
        <v>89000</v>
      </c>
      <c r="S115" s="11">
        <v>89000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50505</v>
      </c>
      <c r="Z115" s="11">
        <v>50505</v>
      </c>
      <c r="AA115" s="11">
        <v>0</v>
      </c>
      <c r="AB115" s="11">
        <v>50505</v>
      </c>
      <c r="AC115" s="11">
        <v>50505</v>
      </c>
      <c r="AD115" s="11">
        <v>50505</v>
      </c>
      <c r="AE115" s="12">
        <v>0.5674719101123595</v>
      </c>
      <c r="AF115" s="11">
        <v>38495</v>
      </c>
      <c r="AG115" s="12">
        <v>0.5674719101123595</v>
      </c>
      <c r="AH115" s="11">
        <v>0</v>
      </c>
      <c r="AI115" s="12"/>
      <c r="AJ115" s="1"/>
    </row>
    <row r="116" spans="1:36" ht="51" outlineLevel="4">
      <c r="A116" s="7" t="s">
        <v>228</v>
      </c>
      <c r="B116" s="8" t="s">
        <v>229</v>
      </c>
      <c r="C116" s="7" t="s">
        <v>228</v>
      </c>
      <c r="D116" s="9"/>
      <c r="E116" s="9"/>
      <c r="F116" s="10"/>
      <c r="G116" s="9"/>
      <c r="H116" s="9"/>
      <c r="I116" s="9"/>
      <c r="J116" s="9"/>
      <c r="K116" s="9"/>
      <c r="L116" s="9"/>
      <c r="M116" s="9"/>
      <c r="N116" s="9"/>
      <c r="O116" s="11">
        <v>67700</v>
      </c>
      <c r="P116" s="11">
        <v>15686.69</v>
      </c>
      <c r="Q116" s="11">
        <v>83386.69</v>
      </c>
      <c r="R116" s="11">
        <v>83386.69</v>
      </c>
      <c r="S116" s="11">
        <v>83386.69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83386.69</v>
      </c>
      <c r="Z116" s="11">
        <v>83386.69</v>
      </c>
      <c r="AA116" s="11">
        <v>0</v>
      </c>
      <c r="AB116" s="11">
        <v>83386.69</v>
      </c>
      <c r="AC116" s="11">
        <v>83386.69</v>
      </c>
      <c r="AD116" s="11">
        <v>83386.69</v>
      </c>
      <c r="AE116" s="12">
        <v>1</v>
      </c>
      <c r="AF116" s="11">
        <v>0</v>
      </c>
      <c r="AG116" s="12">
        <v>1</v>
      </c>
      <c r="AH116" s="11">
        <v>0</v>
      </c>
      <c r="AI116" s="12"/>
      <c r="AJ116" s="1"/>
    </row>
    <row r="117" spans="1:36" ht="38.25" outlineLevel="4">
      <c r="A117" s="7" t="s">
        <v>230</v>
      </c>
      <c r="B117" s="8" t="s">
        <v>231</v>
      </c>
      <c r="C117" s="7" t="s">
        <v>230</v>
      </c>
      <c r="D117" s="9"/>
      <c r="E117" s="9"/>
      <c r="F117" s="10"/>
      <c r="G117" s="9"/>
      <c r="H117" s="9"/>
      <c r="I117" s="9"/>
      <c r="J117" s="9"/>
      <c r="K117" s="9"/>
      <c r="L117" s="9"/>
      <c r="M117" s="9"/>
      <c r="N117" s="9"/>
      <c r="O117" s="11">
        <v>1532900</v>
      </c>
      <c r="P117" s="11">
        <v>63000</v>
      </c>
      <c r="Q117" s="11">
        <v>1595900</v>
      </c>
      <c r="R117" s="11">
        <v>1595900</v>
      </c>
      <c r="S117" s="11">
        <v>1595900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893670.03</v>
      </c>
      <c r="Z117" s="11">
        <v>893670.03</v>
      </c>
      <c r="AA117" s="11">
        <v>0</v>
      </c>
      <c r="AB117" s="11">
        <v>893670.03</v>
      </c>
      <c r="AC117" s="11">
        <v>893670.03</v>
      </c>
      <c r="AD117" s="11">
        <v>893670.03</v>
      </c>
      <c r="AE117" s="12">
        <v>0.5599787142051507</v>
      </c>
      <c r="AF117" s="11">
        <v>702229.97</v>
      </c>
      <c r="AG117" s="12">
        <v>0.5599787142051507</v>
      </c>
      <c r="AH117" s="11">
        <v>0</v>
      </c>
      <c r="AI117" s="12"/>
      <c r="AJ117" s="1"/>
    </row>
    <row r="118" spans="1:36" ht="15" outlineLevel="2">
      <c r="A118" s="7" t="s">
        <v>232</v>
      </c>
      <c r="B118" s="8" t="s">
        <v>233</v>
      </c>
      <c r="C118" s="7" t="s">
        <v>232</v>
      </c>
      <c r="D118" s="9"/>
      <c r="E118" s="9"/>
      <c r="F118" s="10"/>
      <c r="G118" s="9"/>
      <c r="H118" s="9"/>
      <c r="I118" s="9"/>
      <c r="J118" s="9"/>
      <c r="K118" s="9"/>
      <c r="L118" s="9"/>
      <c r="M118" s="9"/>
      <c r="N118" s="9"/>
      <c r="O118" s="11">
        <v>26950700</v>
      </c>
      <c r="P118" s="11">
        <v>12944000</v>
      </c>
      <c r="Q118" s="11">
        <f>Q119</f>
        <v>20624200</v>
      </c>
      <c r="R118" s="11">
        <f aca="true" t="shared" si="5" ref="R118:Z118">R119</f>
        <v>20624200</v>
      </c>
      <c r="S118" s="11">
        <f t="shared" si="5"/>
        <v>20624200</v>
      </c>
      <c r="T118" s="11">
        <f t="shared" si="5"/>
        <v>0</v>
      </c>
      <c r="U118" s="11">
        <f t="shared" si="5"/>
        <v>0</v>
      </c>
      <c r="V118" s="11">
        <f t="shared" si="5"/>
        <v>0</v>
      </c>
      <c r="W118" s="11">
        <f t="shared" si="5"/>
        <v>0</v>
      </c>
      <c r="X118" s="11">
        <f t="shared" si="5"/>
        <v>0</v>
      </c>
      <c r="Y118" s="11">
        <f t="shared" si="5"/>
        <v>10000000</v>
      </c>
      <c r="Z118" s="11">
        <f t="shared" si="5"/>
        <v>10000000</v>
      </c>
      <c r="AA118" s="11">
        <v>0</v>
      </c>
      <c r="AB118" s="11">
        <v>23210292</v>
      </c>
      <c r="AC118" s="11">
        <v>23210292</v>
      </c>
      <c r="AD118" s="11">
        <v>23210292</v>
      </c>
      <c r="AE118" s="12">
        <v>0.5817888591717697</v>
      </c>
      <c r="AF118" s="11">
        <v>16684408</v>
      </c>
      <c r="AG118" s="12">
        <v>0.5817888591717697</v>
      </c>
      <c r="AH118" s="11">
        <v>0</v>
      </c>
      <c r="AI118" s="12"/>
      <c r="AJ118" s="1"/>
    </row>
    <row r="119" spans="1:36" ht="38.25" outlineLevel="3">
      <c r="A119" s="7" t="s">
        <v>234</v>
      </c>
      <c r="B119" s="8" t="s">
        <v>235</v>
      </c>
      <c r="C119" s="7" t="s">
        <v>234</v>
      </c>
      <c r="D119" s="9"/>
      <c r="E119" s="9"/>
      <c r="F119" s="10"/>
      <c r="G119" s="9"/>
      <c r="H119" s="9"/>
      <c r="I119" s="9"/>
      <c r="J119" s="9"/>
      <c r="K119" s="9"/>
      <c r="L119" s="9"/>
      <c r="M119" s="9"/>
      <c r="N119" s="9"/>
      <c r="O119" s="11">
        <v>20004200</v>
      </c>
      <c r="P119" s="11">
        <v>11940000</v>
      </c>
      <c r="Q119" s="11">
        <f>Q120</f>
        <v>20624200</v>
      </c>
      <c r="R119" s="11">
        <f aca="true" t="shared" si="6" ref="R119:Z119">R120</f>
        <v>20624200</v>
      </c>
      <c r="S119" s="11">
        <f t="shared" si="6"/>
        <v>20624200</v>
      </c>
      <c r="T119" s="11">
        <f t="shared" si="6"/>
        <v>0</v>
      </c>
      <c r="U119" s="11">
        <f t="shared" si="6"/>
        <v>0</v>
      </c>
      <c r="V119" s="11">
        <f t="shared" si="6"/>
        <v>0</v>
      </c>
      <c r="W119" s="11">
        <f t="shared" si="6"/>
        <v>0</v>
      </c>
      <c r="X119" s="11">
        <f t="shared" si="6"/>
        <v>0</v>
      </c>
      <c r="Y119" s="11">
        <f t="shared" si="6"/>
        <v>10000000</v>
      </c>
      <c r="Z119" s="11">
        <f t="shared" si="6"/>
        <v>10000000</v>
      </c>
      <c r="AA119" s="11">
        <v>0</v>
      </c>
      <c r="AB119" s="11">
        <v>20000000</v>
      </c>
      <c r="AC119" s="11">
        <v>20000000</v>
      </c>
      <c r="AD119" s="11">
        <v>20000000</v>
      </c>
      <c r="AE119" s="12">
        <v>0.6260917474846764</v>
      </c>
      <c r="AF119" s="11">
        <v>11944200</v>
      </c>
      <c r="AG119" s="12">
        <v>0.6260917474846764</v>
      </c>
      <c r="AH119" s="11">
        <v>0</v>
      </c>
      <c r="AI119" s="12"/>
      <c r="AJ119" s="1"/>
    </row>
    <row r="120" spans="1:36" ht="25.5" outlineLevel="4">
      <c r="A120" s="7" t="s">
        <v>236</v>
      </c>
      <c r="B120" s="8" t="s">
        <v>237</v>
      </c>
      <c r="C120" s="7" t="s">
        <v>236</v>
      </c>
      <c r="D120" s="9"/>
      <c r="E120" s="9"/>
      <c r="F120" s="10"/>
      <c r="G120" s="9"/>
      <c r="H120" s="9"/>
      <c r="I120" s="9"/>
      <c r="J120" s="9"/>
      <c r="K120" s="9"/>
      <c r="L120" s="9"/>
      <c r="M120" s="9"/>
      <c r="N120" s="9"/>
      <c r="O120" s="11">
        <v>10004200</v>
      </c>
      <c r="P120" s="11">
        <v>10620000</v>
      </c>
      <c r="Q120" s="11">
        <v>20624200</v>
      </c>
      <c r="R120" s="11">
        <v>20624200</v>
      </c>
      <c r="S120" s="11">
        <v>20624200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10000000</v>
      </c>
      <c r="Z120" s="11">
        <v>10000000</v>
      </c>
      <c r="AA120" s="11">
        <v>0</v>
      </c>
      <c r="AB120" s="11">
        <v>10000000</v>
      </c>
      <c r="AC120" s="11">
        <v>10000000</v>
      </c>
      <c r="AD120" s="11">
        <v>10000000</v>
      </c>
      <c r="AE120" s="12">
        <v>0.48486729182222826</v>
      </c>
      <c r="AF120" s="11">
        <v>10624200</v>
      </c>
      <c r="AG120" s="12">
        <v>0.48486729182222826</v>
      </c>
      <c r="AH120" s="11">
        <v>0</v>
      </c>
      <c r="AI120" s="12"/>
      <c r="AJ120" s="1"/>
    </row>
    <row r="121" spans="1:36" ht="15" outlineLevel="1">
      <c r="A121" s="7" t="s">
        <v>238</v>
      </c>
      <c r="B121" s="8" t="s">
        <v>239</v>
      </c>
      <c r="C121" s="7" t="s">
        <v>238</v>
      </c>
      <c r="D121" s="9"/>
      <c r="E121" s="9"/>
      <c r="F121" s="10"/>
      <c r="G121" s="9"/>
      <c r="H121" s="9"/>
      <c r="I121" s="9"/>
      <c r="J121" s="9"/>
      <c r="K121" s="9"/>
      <c r="L121" s="9"/>
      <c r="M121" s="9"/>
      <c r="N121" s="9"/>
      <c r="O121" s="11">
        <v>160810</v>
      </c>
      <c r="P121" s="11">
        <v>1860790</v>
      </c>
      <c r="Q121" s="11">
        <v>2021600</v>
      </c>
      <c r="R121" s="11">
        <v>2021600</v>
      </c>
      <c r="S121" s="11">
        <v>2021600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1555700</v>
      </c>
      <c r="Z121" s="11">
        <v>1555700</v>
      </c>
      <c r="AA121" s="11">
        <v>0</v>
      </c>
      <c r="AB121" s="11">
        <v>1555700</v>
      </c>
      <c r="AC121" s="11">
        <v>1555700</v>
      </c>
      <c r="AD121" s="11">
        <v>1555700</v>
      </c>
      <c r="AE121" s="12">
        <v>0.7695389790265137</v>
      </c>
      <c r="AF121" s="11">
        <v>465900</v>
      </c>
      <c r="AG121" s="12">
        <v>0.7695389790265137</v>
      </c>
      <c r="AH121" s="11">
        <v>0</v>
      </c>
      <c r="AI121" s="12"/>
      <c r="AJ121" s="1"/>
    </row>
    <row r="122" spans="1:36" ht="51" outlineLevel="4">
      <c r="A122" s="7" t="s">
        <v>240</v>
      </c>
      <c r="B122" s="8" t="s">
        <v>241</v>
      </c>
      <c r="C122" s="7" t="s">
        <v>240</v>
      </c>
      <c r="D122" s="9"/>
      <c r="E122" s="9"/>
      <c r="F122" s="10"/>
      <c r="G122" s="9"/>
      <c r="H122" s="9"/>
      <c r="I122" s="9"/>
      <c r="J122" s="9"/>
      <c r="K122" s="9"/>
      <c r="L122" s="9"/>
      <c r="M122" s="9"/>
      <c r="N122" s="9"/>
      <c r="O122" s="11">
        <v>160810</v>
      </c>
      <c r="P122" s="11">
        <v>1410790</v>
      </c>
      <c r="Q122" s="11">
        <v>1571600</v>
      </c>
      <c r="R122" s="11">
        <v>1571600</v>
      </c>
      <c r="S122" s="11">
        <v>1571600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1105700</v>
      </c>
      <c r="Z122" s="11">
        <v>1105700</v>
      </c>
      <c r="AA122" s="11">
        <v>0</v>
      </c>
      <c r="AB122" s="11">
        <v>1105700</v>
      </c>
      <c r="AC122" s="11">
        <v>1105700</v>
      </c>
      <c r="AD122" s="11">
        <v>1105700</v>
      </c>
      <c r="AE122" s="12">
        <v>0.7035505217612624</v>
      </c>
      <c r="AF122" s="11">
        <v>465900</v>
      </c>
      <c r="AG122" s="12">
        <v>0.7035505217612624</v>
      </c>
      <c r="AH122" s="11">
        <v>0</v>
      </c>
      <c r="AI122" s="12"/>
      <c r="AJ122" s="1"/>
    </row>
    <row r="123" spans="1:36" ht="25.5" outlineLevel="4">
      <c r="A123" s="7" t="s">
        <v>242</v>
      </c>
      <c r="B123" s="8" t="s">
        <v>243</v>
      </c>
      <c r="C123" s="7" t="s">
        <v>242</v>
      </c>
      <c r="D123" s="9"/>
      <c r="E123" s="9"/>
      <c r="F123" s="10"/>
      <c r="G123" s="9"/>
      <c r="H123" s="9"/>
      <c r="I123" s="9"/>
      <c r="J123" s="9"/>
      <c r="K123" s="9"/>
      <c r="L123" s="9"/>
      <c r="M123" s="9"/>
      <c r="N123" s="9"/>
      <c r="O123" s="11">
        <v>0</v>
      </c>
      <c r="P123" s="11">
        <v>450000</v>
      </c>
      <c r="Q123" s="11">
        <v>450000</v>
      </c>
      <c r="R123" s="11">
        <v>450000</v>
      </c>
      <c r="S123" s="11">
        <v>450000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450000</v>
      </c>
      <c r="Z123" s="11">
        <v>450000</v>
      </c>
      <c r="AA123" s="11">
        <v>0</v>
      </c>
      <c r="AB123" s="11">
        <v>450000</v>
      </c>
      <c r="AC123" s="11">
        <v>450000</v>
      </c>
      <c r="AD123" s="11">
        <v>450000</v>
      </c>
      <c r="AE123" s="12">
        <v>1</v>
      </c>
      <c r="AF123" s="11">
        <v>0</v>
      </c>
      <c r="AG123" s="12">
        <v>1</v>
      </c>
      <c r="AH123" s="11">
        <v>0</v>
      </c>
      <c r="AI123" s="12"/>
      <c r="AJ123" s="1"/>
    </row>
    <row r="124" spans="1:36" ht="102" outlineLevel="1">
      <c r="A124" s="7" t="s">
        <v>244</v>
      </c>
      <c r="B124" s="8" t="s">
        <v>245</v>
      </c>
      <c r="C124" s="7" t="s">
        <v>244</v>
      </c>
      <c r="D124" s="9"/>
      <c r="E124" s="9"/>
      <c r="F124" s="10"/>
      <c r="G124" s="9"/>
      <c r="H124" s="9"/>
      <c r="I124" s="9"/>
      <c r="J124" s="9"/>
      <c r="K124" s="9"/>
      <c r="L124" s="9"/>
      <c r="M124" s="9"/>
      <c r="N124" s="9"/>
      <c r="O124" s="11">
        <v>0</v>
      </c>
      <c r="P124" s="11">
        <v>90135.76</v>
      </c>
      <c r="Q124" s="11">
        <v>90135.76</v>
      </c>
      <c r="R124" s="11">
        <v>90135.76</v>
      </c>
      <c r="S124" s="11">
        <v>90135.76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90135.76</v>
      </c>
      <c r="Z124" s="11">
        <v>90135.76</v>
      </c>
      <c r="AA124" s="11">
        <v>0</v>
      </c>
      <c r="AB124" s="11">
        <v>90135.76</v>
      </c>
      <c r="AC124" s="11">
        <v>90135.76</v>
      </c>
      <c r="AD124" s="11">
        <v>90135.76</v>
      </c>
      <c r="AE124" s="12">
        <v>1</v>
      </c>
      <c r="AF124" s="11">
        <v>0</v>
      </c>
      <c r="AG124" s="12">
        <v>1</v>
      </c>
      <c r="AH124" s="11">
        <v>0</v>
      </c>
      <c r="AI124" s="12"/>
      <c r="AJ124" s="1"/>
    </row>
    <row r="125" spans="1:36" ht="63.75" outlineLevel="4">
      <c r="A125" s="7" t="s">
        <v>246</v>
      </c>
      <c r="B125" s="8" t="s">
        <v>247</v>
      </c>
      <c r="C125" s="7" t="s">
        <v>246</v>
      </c>
      <c r="D125" s="9"/>
      <c r="E125" s="9"/>
      <c r="F125" s="10"/>
      <c r="G125" s="9"/>
      <c r="H125" s="9"/>
      <c r="I125" s="9"/>
      <c r="J125" s="9"/>
      <c r="K125" s="9"/>
      <c r="L125" s="9"/>
      <c r="M125" s="9"/>
      <c r="N125" s="9"/>
      <c r="O125" s="11">
        <v>0</v>
      </c>
      <c r="P125" s="11">
        <v>90135.76</v>
      </c>
      <c r="Q125" s="11">
        <v>90135.76</v>
      </c>
      <c r="R125" s="11">
        <v>90135.76</v>
      </c>
      <c r="S125" s="11">
        <v>90135.76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90135.76</v>
      </c>
      <c r="Z125" s="11">
        <v>90135.76</v>
      </c>
      <c r="AA125" s="11">
        <v>0</v>
      </c>
      <c r="AB125" s="11">
        <v>90135.76</v>
      </c>
      <c r="AC125" s="11">
        <v>90135.76</v>
      </c>
      <c r="AD125" s="11">
        <v>90135.76</v>
      </c>
      <c r="AE125" s="12">
        <v>1</v>
      </c>
      <c r="AF125" s="11">
        <v>0</v>
      </c>
      <c r="AG125" s="12">
        <v>1</v>
      </c>
      <c r="AH125" s="11">
        <v>0</v>
      </c>
      <c r="AI125" s="12"/>
      <c r="AJ125" s="1"/>
    </row>
    <row r="126" spans="1:36" ht="51" outlineLevel="1">
      <c r="A126" s="7" t="s">
        <v>248</v>
      </c>
      <c r="B126" s="8" t="s">
        <v>249</v>
      </c>
      <c r="C126" s="7" t="s">
        <v>248</v>
      </c>
      <c r="D126" s="9"/>
      <c r="E126" s="9"/>
      <c r="F126" s="10"/>
      <c r="G126" s="9"/>
      <c r="H126" s="9"/>
      <c r="I126" s="9"/>
      <c r="J126" s="9"/>
      <c r="K126" s="9"/>
      <c r="L126" s="9"/>
      <c r="M126" s="9"/>
      <c r="N126" s="9"/>
      <c r="O126" s="11">
        <v>0</v>
      </c>
      <c r="P126" s="11">
        <v>-90135.76</v>
      </c>
      <c r="Q126" s="11">
        <v>-90135.76</v>
      </c>
      <c r="R126" s="11">
        <v>-90135.76</v>
      </c>
      <c r="S126" s="11">
        <v>-90135.76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-90135.76</v>
      </c>
      <c r="Z126" s="11">
        <v>-90135.76</v>
      </c>
      <c r="AA126" s="11">
        <v>0</v>
      </c>
      <c r="AB126" s="11">
        <v>-90135.76</v>
      </c>
      <c r="AC126" s="11">
        <v>-90135.76</v>
      </c>
      <c r="AD126" s="11">
        <v>-90135.76</v>
      </c>
      <c r="AE126" s="12">
        <v>1</v>
      </c>
      <c r="AF126" s="11">
        <v>0</v>
      </c>
      <c r="AG126" s="12">
        <v>1</v>
      </c>
      <c r="AH126" s="11">
        <v>0</v>
      </c>
      <c r="AI126" s="12"/>
      <c r="AJ126" s="1"/>
    </row>
    <row r="127" spans="1:36" ht="51" outlineLevel="4">
      <c r="A127" s="7" t="s">
        <v>250</v>
      </c>
      <c r="B127" s="8" t="s">
        <v>251</v>
      </c>
      <c r="C127" s="7" t="s">
        <v>250</v>
      </c>
      <c r="D127" s="9"/>
      <c r="E127" s="9"/>
      <c r="F127" s="10"/>
      <c r="G127" s="9"/>
      <c r="H127" s="9"/>
      <c r="I127" s="9"/>
      <c r="J127" s="9"/>
      <c r="K127" s="9"/>
      <c r="L127" s="9"/>
      <c r="M127" s="9"/>
      <c r="N127" s="9"/>
      <c r="O127" s="11">
        <v>0</v>
      </c>
      <c r="P127" s="11">
        <v>-90135.76</v>
      </c>
      <c r="Q127" s="11">
        <v>-90135.76</v>
      </c>
      <c r="R127" s="11">
        <v>-90135.76</v>
      </c>
      <c r="S127" s="11">
        <v>-90135.76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-90135.76</v>
      </c>
      <c r="Z127" s="11">
        <v>-90135.76</v>
      </c>
      <c r="AA127" s="11">
        <v>0</v>
      </c>
      <c r="AB127" s="11">
        <v>-90135.76</v>
      </c>
      <c r="AC127" s="11">
        <v>-90135.76</v>
      </c>
      <c r="AD127" s="11">
        <v>-90135.76</v>
      </c>
      <c r="AE127" s="12">
        <v>1</v>
      </c>
      <c r="AF127" s="11">
        <v>0</v>
      </c>
      <c r="AG127" s="12">
        <v>1</v>
      </c>
      <c r="AH127" s="11">
        <v>0</v>
      </c>
      <c r="AI127" s="12"/>
      <c r="AJ127" s="1"/>
    </row>
    <row r="128" spans="1:36" ht="15">
      <c r="A128" s="26" t="s">
        <v>252</v>
      </c>
      <c r="B128" s="27"/>
      <c r="C128" s="27"/>
      <c r="D128" s="27"/>
      <c r="E128" s="27"/>
      <c r="F128" s="27"/>
      <c r="G128" s="27"/>
      <c r="H128" s="27"/>
      <c r="I128" s="13"/>
      <c r="J128" s="13"/>
      <c r="K128" s="13"/>
      <c r="L128" s="13"/>
      <c r="M128" s="13"/>
      <c r="N128" s="13"/>
      <c r="O128" s="14">
        <v>325058250</v>
      </c>
      <c r="P128" s="14">
        <v>32675376.4</v>
      </c>
      <c r="Q128" s="14">
        <f>Q8+Q96</f>
        <v>308616926.4</v>
      </c>
      <c r="R128" s="14">
        <f aca="true" t="shared" si="7" ref="R128:Z128">R8+R96</f>
        <v>308616926.4</v>
      </c>
      <c r="S128" s="14">
        <f t="shared" si="7"/>
        <v>308616926.4</v>
      </c>
      <c r="T128" s="14">
        <f t="shared" si="7"/>
        <v>0</v>
      </c>
      <c r="U128" s="14">
        <f t="shared" si="7"/>
        <v>0</v>
      </c>
      <c r="V128" s="14">
        <f t="shared" si="7"/>
        <v>0</v>
      </c>
      <c r="W128" s="14">
        <f t="shared" si="7"/>
        <v>0</v>
      </c>
      <c r="X128" s="14">
        <f t="shared" si="7"/>
        <v>0</v>
      </c>
      <c r="Y128" s="14">
        <f t="shared" si="7"/>
        <v>166562257.01</v>
      </c>
      <c r="Z128" s="14">
        <f t="shared" si="7"/>
        <v>166562257.01</v>
      </c>
      <c r="AA128" s="14">
        <v>1119292.29</v>
      </c>
      <c r="AB128" s="14">
        <v>192269159.5</v>
      </c>
      <c r="AC128" s="14">
        <v>191149867.21</v>
      </c>
      <c r="AD128" s="14">
        <v>191149867.21</v>
      </c>
      <c r="AE128" s="15">
        <v>0.5343357546049241</v>
      </c>
      <c r="AF128" s="14">
        <v>166583759.19</v>
      </c>
      <c r="AG128" s="15">
        <v>0.5343357546049241</v>
      </c>
      <c r="AH128" s="14">
        <v>0</v>
      </c>
      <c r="AI128" s="15"/>
      <c r="AJ128" s="1"/>
    </row>
    <row r="129" spans="1:3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 t="s">
        <v>4</v>
      </c>
      <c r="AE129" s="1"/>
      <c r="AF129" s="1"/>
      <c r="AG129" s="1"/>
      <c r="AH129" s="1"/>
      <c r="AI129" s="1"/>
      <c r="AJ129" s="1"/>
    </row>
    <row r="130" spans="1:36" ht="1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16"/>
      <c r="AC130" s="16"/>
      <c r="AD130" s="16"/>
      <c r="AE130" s="16"/>
      <c r="AF130" s="16"/>
      <c r="AG130" s="16"/>
      <c r="AH130" s="16"/>
      <c r="AI130" s="16"/>
      <c r="AJ130" s="1"/>
    </row>
  </sheetData>
  <sheetProtection/>
  <mergeCells count="14">
    <mergeCell ref="X7:Z7"/>
    <mergeCell ref="AA7:AC7"/>
    <mergeCell ref="AF7:AG7"/>
    <mergeCell ref="AH7:AI7"/>
    <mergeCell ref="A6:AI6"/>
    <mergeCell ref="A130:AA130"/>
    <mergeCell ref="A128:H128"/>
    <mergeCell ref="F7:H7"/>
    <mergeCell ref="I7:K7"/>
    <mergeCell ref="A1:AI1"/>
    <mergeCell ref="A2:AI2"/>
    <mergeCell ref="A3:AI3"/>
    <mergeCell ref="A4:AG4"/>
    <mergeCell ref="A5:AG5"/>
  </mergeCells>
  <printOptions/>
  <pageMargins left="0.39375" right="0.39375" top="0.5902778" bottom="0.5902778" header="0.39375" footer="0.39375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dcterms:created xsi:type="dcterms:W3CDTF">2018-08-03T08:52:07Z</dcterms:created>
  <dcterms:modified xsi:type="dcterms:W3CDTF">2018-08-06T11:03:33Z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2017(4).xlsx</vt:lpwstr>
  </property>
  <property fmtid="{D5CDD505-2E9C-101B-9397-08002B2CF9AE}" pid="3" name="Название отчета">
    <vt:lpwstr>Вариант 2017(4).xlsx</vt:lpwstr>
  </property>
  <property fmtid="{D5CDD505-2E9C-101B-9397-08002B2CF9AE}" pid="4" name="Версия клиента">
    <vt:lpwstr>18.3.4.7050</vt:lpwstr>
  </property>
  <property fmtid="{D5CDD505-2E9C-101B-9397-08002B2CF9AE}" pid="5" name="Версия базы">
    <vt:lpwstr>18.2.2283.257064215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