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80" windowWidth="12120" windowHeight="8775" activeTab="1"/>
  </bookViews>
  <sheets>
    <sheet name="приложение 2" sheetId="1" r:id="rId1"/>
    <sheet name="приложение 2.1" sheetId="2" r:id="rId2"/>
  </sheets>
  <definedNames>
    <definedName name="_xlnm.Print_Area" localSheetId="0">'приложение 2'!$A$1:$D$35</definedName>
  </definedNames>
  <calcPr calcId="124519"/>
</workbook>
</file>

<file path=xl/calcChain.xml><?xml version="1.0" encoding="utf-8"?>
<calcChain xmlns="http://schemas.openxmlformats.org/spreadsheetml/2006/main">
  <c r="E28" i="2"/>
  <c r="D28"/>
  <c r="D28" i="1"/>
  <c r="E31" i="2" l="1"/>
  <c r="E30" s="1"/>
  <c r="D31"/>
  <c r="D30" s="1"/>
  <c r="E26"/>
  <c r="D26"/>
  <c r="E24"/>
  <c r="D24"/>
  <c r="E21"/>
  <c r="D21"/>
  <c r="E17"/>
  <c r="D17"/>
  <c r="E14"/>
  <c r="D14"/>
  <c r="E12"/>
  <c r="D12"/>
  <c r="E23" l="1"/>
  <c r="D23"/>
  <c r="D24" i="1"/>
  <c r="E29" i="2" l="1"/>
  <c r="E35" s="1"/>
  <c r="D29"/>
  <c r="D35" s="1"/>
  <c r="D26" i="1"/>
  <c r="D17" l="1"/>
  <c r="D31"/>
  <c r="D30" s="1"/>
  <c r="D14"/>
  <c r="D12"/>
  <c r="D21"/>
  <c r="D23" l="1"/>
  <c r="D29" s="1"/>
  <c r="D35" s="1"/>
</calcChain>
</file>

<file path=xl/sharedStrings.xml><?xml version="1.0" encoding="utf-8"?>
<sst xmlns="http://schemas.openxmlformats.org/spreadsheetml/2006/main" count="116" uniqueCount="64">
  <si>
    <t>ДОХОДЫ</t>
  </si>
  <si>
    <t>№ п/п</t>
  </si>
  <si>
    <t>Бюджетная классификация</t>
  </si>
  <si>
    <t>Наименование доходов</t>
  </si>
  <si>
    <t>Сумма</t>
  </si>
  <si>
    <t xml:space="preserve">Итого налоговых доходов </t>
  </si>
  <si>
    <t xml:space="preserve">Налоговые и неналоговые доходы </t>
  </si>
  <si>
    <t>Итого доходов</t>
  </si>
  <si>
    <t>200 00000 00 0000 000</t>
  </si>
  <si>
    <t>101 00000 00 0000 000</t>
  </si>
  <si>
    <t>106 00000 00 0000 000</t>
  </si>
  <si>
    <t>101 02010 01 0000 110</t>
  </si>
  <si>
    <t>106 01030 10 0000 110</t>
  </si>
  <si>
    <t>103 00000 00 0000 000</t>
  </si>
  <si>
    <t>НАЛОГИ НА ПРИБЫЛЬ, ДОХОДЫ</t>
  </si>
  <si>
    <t xml:space="preserve">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</si>
  <si>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103 02250 01 0000 110</t>
  </si>
  <si>
    <t>103 02230 01 0000 110</t>
  </si>
  <si>
    <t xml:space="preserve">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</si>
  <si>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</si>
  <si>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ТОВАРЫ (РАБОТЫ, УСЛУГИ), РЕАЛИЗУЕМЫЕ НА ТЕРРИТОРИИ РОССИЙСКОЙ ФЕДЕРАЦИИ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</si>
  <si>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</si>
  <si>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</si>
  <si>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ГОСУДАРСТВЕННАЯ ПОШЛИНА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</si>
  <si>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</si>
  <si>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</si>
  <si>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202 00000 00 0000 000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</si>
  <si>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</si>
  <si>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108 04020 01 1000 110</t>
  </si>
  <si>
    <t>106 06033 10 0000 110</t>
  </si>
  <si>
    <t>106 06043 10 0000 110</t>
  </si>
  <si>
    <t>Земельный налог с организаций, обладающих земельным участком, расположенным в границах сельских  поселений</t>
  </si>
  <si>
    <t>Земельный налог с физических лиц, обладающих земельным участком, расположенным в границах сельских  поселений</t>
  </si>
  <si>
    <t>202 15001 10 0000 151</t>
  </si>
  <si>
    <t>202 29999 10 0000 151</t>
  </si>
  <si>
    <t>202 35118 10  0000 151</t>
  </si>
  <si>
    <t>6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</si>
  <si>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</si>
  <si>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111 05025 10 0000 120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</si>
  <si>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</si>
  <si>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(РАБОТ) И КОМПЕНСАЦИИ ЗАТРАТ ГОСУДАРСТВА</t>
  </si>
  <si>
    <t>113 02065 10 0000 130</t>
  </si>
  <si>
    <t>Доходы, поступающие в порядке возмещения расходов, понесенных в связи с эксплуатацией имущества сельских поселений</t>
  </si>
  <si>
    <t>108 00000 00 0000 000</t>
  </si>
  <si>
    <t>111 00000 00 0000 000</t>
  </si>
  <si>
    <t>113 00000 00 0000 000</t>
  </si>
  <si>
    <t>Итого неналоговых доходов</t>
  </si>
  <si>
    <t xml:space="preserve">БЕЗВОЗМЕЗДНЫЕ ПОСТУПЛЕНИЯ ОТ ДРУГИХ  БЮДЖЕТОВ БЮДЖЕТНОЙ СИСТЕМЫ 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</si>
  <si>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</si>
  <si>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</si>
  <si>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рублей</t>
  </si>
  <si>
    <t xml:space="preserve">                                                                                                 Приложение №2.1</t>
  </si>
  <si>
    <t xml:space="preserve">                                                                                          к решению Собрания депутатов </t>
  </si>
  <si>
    <t xml:space="preserve">                                             Ядринского района Чувашской Республики
</t>
  </si>
  <si>
    <t xml:space="preserve">                        к решению Собрания депутатов </t>
  </si>
  <si>
    <t xml:space="preserve">Ядринского района Чувашской Республики
</t>
  </si>
  <si>
    <t xml:space="preserve">                         Приложение №2</t>
  </si>
  <si>
    <t>5</t>
  </si>
  <si>
    <t xml:space="preserve">                        Мочарского сельского поселения</t>
  </si>
  <si>
    <t xml:space="preserve">бюджета  Мочарского сельского поселения                                                                                                                                                                               Ядринского района Чувашской Республики на 2019 год </t>
  </si>
  <si>
    <t>бюджета  Мочарского сельского поселения Ядринского района Чувашской Республики                                                                                                                                                     на плановый период 2020 и 2021 годов</t>
  </si>
  <si>
    <t xml:space="preserve">                                                                             Мочарского сельского поселения</t>
  </si>
  <si>
    <t xml:space="preserve">                                                                    от "05" декабря   2018 г. № 1</t>
  </si>
  <si>
    <t xml:space="preserve">                                                                                   от "05" декабря   2018 г. № 1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</si>
</sst>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2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4" fontId="3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7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11" fontId="2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49" fontId="7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view="pageBreakPreview" topLeftCell="B1" zoomScaleNormal="120" zoomScaleSheetLayoutView="100" workbookViewId="0">
      <selection activeCell="C5" sqref="C5"/>
    </sheetView>
  </sheetViews>
  <sheetFormatPr defaultRowHeight="12.75"/>
  <cols>
    <col min="1" max="1" width="4.5703125" customWidth="1"/>
    <col min="2" max="2" width="20.28515625" style="2" customWidth="1"/>
    <col min="3" max="3" width="74.85546875" style="2" customWidth="1"/>
    <col min="4" max="4" width="13.42578125" style="2" customWidth="1"/>
  </cols>
  <sheetData>
    <row r="1" spans="1:5">
      <c r="A1" s="2"/>
      <c r="C1" s="15" t="s">
        <v>56</v>
      </c>
      <c r="D1" s="17"/>
      <c r="E1" s="17"/>
    </row>
    <row r="2" spans="1:5">
      <c r="A2" s="2"/>
      <c r="C2" s="15" t="s">
        <v>54</v>
      </c>
      <c r="D2" s="17"/>
      <c r="E2" s="17"/>
    </row>
    <row r="3" spans="1:5">
      <c r="A3" s="2"/>
      <c r="C3" s="15" t="s">
        <v>58</v>
      </c>
      <c r="D3" s="17"/>
      <c r="E3" s="17"/>
    </row>
    <row r="4" spans="1:5" ht="12" customHeight="1">
      <c r="A4" s="2"/>
      <c r="C4" s="16" t="s">
        <v>55</v>
      </c>
      <c r="D4" s="18"/>
      <c r="E4" s="18"/>
    </row>
    <row r="5" spans="1:5">
      <c r="A5" s="2"/>
      <c r="C5" s="27" t="s">
        <v>62</v>
      </c>
      <c r="D5" s="19"/>
      <c r="E5" s="19"/>
    </row>
    <row r="6" spans="1:5">
      <c r="A6" s="2"/>
      <c r="C6" s="15"/>
      <c r="D6"/>
    </row>
    <row r="7" spans="1:5" ht="15.75">
      <c r="A7" s="35" t="s">
        <v>0</v>
      </c>
      <c r="B7" s="35"/>
      <c r="C7" s="35"/>
      <c r="D7" s="35"/>
    </row>
    <row r="8" spans="1:5" ht="36.75" customHeight="1">
      <c r="A8" s="36" t="s">
        <v>59</v>
      </c>
      <c r="B8" s="36"/>
      <c r="C8" s="36"/>
      <c r="D8" s="36"/>
    </row>
    <row r="9" spans="1:5" ht="15.75" customHeight="1">
      <c r="A9" s="2"/>
      <c r="D9" s="24" t="s">
        <v>50</v>
      </c>
    </row>
    <row r="10" spans="1:5" ht="15" customHeight="1">
      <c r="A10" s="37" t="s">
        <v>1</v>
      </c>
      <c r="B10" s="37" t="s">
        <v>2</v>
      </c>
      <c r="C10" s="37" t="s">
        <v>3</v>
      </c>
      <c r="D10" s="37" t="s">
        <v>4</v>
      </c>
    </row>
    <row r="11" spans="1:5" ht="18" customHeight="1">
      <c r="A11" s="37"/>
      <c r="B11" s="37"/>
      <c r="C11" s="37"/>
      <c r="D11" s="37"/>
    </row>
    <row r="12" spans="1:5" ht="19.5" customHeight="1">
      <c r="A12" s="33">
        <v>1</v>
      </c>
      <c r="B12" s="6" t="s">
        <v>9</v>
      </c>
      <c r="C12" s="9" t="s">
        <v>14</v>
      </c>
      <c r="D12" s="20">
        <f>D13</f>
        <v>18000</v>
      </c>
    </row>
    <row r="13" spans="1:5" ht="55.5" customHeight="1">
      <c r="A13" s="33"/>
      <c r="B13" s="7" t="s">
        <v>11</v>
      </c>
      <c r="C13" s="28" t="s">
        <v>15</v>
      </c>
      <c r="D13" s="21">
        <v>18000</v>
      </c>
    </row>
    <row r="14" spans="1:5" ht="27" customHeight="1">
      <c r="A14" s="33">
        <v>2</v>
      </c>
      <c r="B14" s="6" t="s">
        <v>13</v>
      </c>
      <c r="C14" s="9" t="s">
        <v>20</v>
      </c>
      <c r="D14" s="20">
        <f>SUM(D15+D16)</f>
        <v>239101</v>
      </c>
    </row>
    <row r="15" spans="1:5" ht="42" customHeight="1">
      <c r="A15" s="33"/>
      <c r="B15" s="7" t="s">
        <v>17</v>
      </c>
      <c r="C15" s="11" t="s">
        <v>18</v>
      </c>
      <c r="D15" s="21">
        <v>85000</v>
      </c>
    </row>
    <row r="16" spans="1:5" ht="41.25" customHeight="1">
      <c r="A16" s="33"/>
      <c r="B16" s="7" t="s">
        <v>16</v>
      </c>
      <c r="C16" s="10" t="s">
        <v>19</v>
      </c>
      <c r="D16" s="21">
        <v>154101</v>
      </c>
    </row>
    <row r="17" spans="1:4" ht="16.899999999999999" customHeight="1">
      <c r="A17" s="33">
        <v>3</v>
      </c>
      <c r="B17" s="6" t="s">
        <v>10</v>
      </c>
      <c r="C17" s="9" t="s">
        <v>21</v>
      </c>
      <c r="D17" s="20">
        <f>D18+D19+D20</f>
        <v>510000</v>
      </c>
    </row>
    <row r="18" spans="1:4" ht="28.5" customHeight="1">
      <c r="A18" s="33"/>
      <c r="B18" s="7" t="s">
        <v>12</v>
      </c>
      <c r="C18" s="10" t="s">
        <v>22</v>
      </c>
      <c r="D18" s="21">
        <v>90000</v>
      </c>
    </row>
    <row r="19" spans="1:4" ht="30.75" customHeight="1">
      <c r="A19" s="33"/>
      <c r="B19" s="7" t="s">
        <v>29</v>
      </c>
      <c r="C19" s="10" t="s">
        <v>31</v>
      </c>
      <c r="D19" s="21">
        <v>140000</v>
      </c>
    </row>
    <row r="20" spans="1:4" ht="30.75" customHeight="1">
      <c r="A20" s="33"/>
      <c r="B20" s="7" t="s">
        <v>30</v>
      </c>
      <c r="C20" s="10" t="s">
        <v>32</v>
      </c>
      <c r="D20" s="21">
        <v>280000</v>
      </c>
    </row>
    <row r="21" spans="1:4" ht="13.15" customHeight="1">
      <c r="A21" s="33">
        <v>4</v>
      </c>
      <c r="B21" s="6" t="s">
        <v>43</v>
      </c>
      <c r="C21" s="9" t="s">
        <v>23</v>
      </c>
      <c r="D21" s="20">
        <f>D22</f>
        <v>7000</v>
      </c>
    </row>
    <row r="22" spans="1:4" ht="44.25" customHeight="1">
      <c r="A22" s="33"/>
      <c r="B22" s="7" t="s">
        <v>28</v>
      </c>
      <c r="C22" s="10" t="s">
        <v>24</v>
      </c>
      <c r="D22" s="21">
        <v>7000</v>
      </c>
    </row>
    <row r="23" spans="1:4" ht="18.75" customHeight="1">
      <c r="A23" s="32" t="s">
        <v>5</v>
      </c>
      <c r="B23" s="32"/>
      <c r="C23" s="32"/>
      <c r="D23" s="20">
        <f>D12+D17+D21+D14</f>
        <v>774101</v>
      </c>
    </row>
    <row r="24" spans="1:4" ht="27.75" customHeight="1">
      <c r="A24" s="34" t="s">
        <v>57</v>
      </c>
      <c r="B24" s="25" t="s">
        <v>44</v>
      </c>
      <c r="C24" s="25" t="s">
        <v>39</v>
      </c>
      <c r="D24" s="20">
        <f>SUM(D25)</f>
        <v>204000</v>
      </c>
    </row>
    <row r="25" spans="1:4" ht="56.25" customHeight="1">
      <c r="A25" s="34"/>
      <c r="B25" s="7" t="s">
        <v>38</v>
      </c>
      <c r="C25" s="8" t="s">
        <v>37</v>
      </c>
      <c r="D25" s="21">
        <v>204000</v>
      </c>
    </row>
    <row r="26" spans="1:4" ht="27.6" customHeight="1">
      <c r="A26" s="34" t="s">
        <v>36</v>
      </c>
      <c r="B26" s="25" t="s">
        <v>45</v>
      </c>
      <c r="C26" s="25" t="s">
        <v>40</v>
      </c>
      <c r="D26" s="20">
        <f>SUM(D27)</f>
        <v>11900</v>
      </c>
    </row>
    <row r="27" spans="1:4" ht="28.15" customHeight="1">
      <c r="A27" s="34"/>
      <c r="B27" s="8" t="s">
        <v>41</v>
      </c>
      <c r="C27" s="8" t="s">
        <v>42</v>
      </c>
      <c r="D27" s="21">
        <v>11900</v>
      </c>
    </row>
    <row r="28" spans="1:4" ht="15.6" customHeight="1">
      <c r="A28" s="32" t="s">
        <v>46</v>
      </c>
      <c r="B28" s="32"/>
      <c r="C28" s="32"/>
      <c r="D28" s="20">
        <f>SUM(D24+D26)</f>
        <v>215900</v>
      </c>
    </row>
    <row r="29" spans="1:4">
      <c r="A29" s="32" t="s">
        <v>6</v>
      </c>
      <c r="B29" s="32"/>
      <c r="C29" s="32"/>
      <c r="D29" s="20">
        <f>D23+D28</f>
        <v>990001</v>
      </c>
    </row>
    <row r="30" spans="1:4" ht="17.25" customHeight="1">
      <c r="A30" s="33">
        <v>7</v>
      </c>
      <c r="B30" s="6" t="s">
        <v>8</v>
      </c>
      <c r="C30" s="25" t="s">
        <v>25</v>
      </c>
      <c r="D30" s="20">
        <f>SUM(D31)</f>
        <v>1240662</v>
      </c>
    </row>
    <row r="31" spans="1:4" ht="27.6" customHeight="1">
      <c r="A31" s="33"/>
      <c r="B31" s="6" t="s">
        <v>26</v>
      </c>
      <c r="C31" s="12" t="s">
        <v>47</v>
      </c>
      <c r="D31" s="20">
        <f>SUM(D32:D34)</f>
        <v>1240662</v>
      </c>
    </row>
    <row r="32" spans="1:4" ht="15.75" customHeight="1">
      <c r="A32" s="33"/>
      <c r="B32" s="8" t="s">
        <v>33</v>
      </c>
      <c r="C32" s="10" t="s">
        <v>48</v>
      </c>
      <c r="D32" s="21">
        <v>787590</v>
      </c>
    </row>
    <row r="33" spans="1:4" ht="15.6" customHeight="1">
      <c r="A33" s="33"/>
      <c r="B33" s="8" t="s">
        <v>34</v>
      </c>
      <c r="C33" s="10" t="s">
        <v>49</v>
      </c>
      <c r="D33" s="21">
        <v>364100</v>
      </c>
    </row>
    <row r="34" spans="1:4" ht="29.25" customHeight="1">
      <c r="A34" s="33"/>
      <c r="B34" s="8" t="s">
        <v>35</v>
      </c>
      <c r="C34" s="8" t="s">
        <v>27</v>
      </c>
      <c r="D34" s="21">
        <v>88972</v>
      </c>
    </row>
    <row r="35" spans="1:4" s="1" customFormat="1" ht="20.25" customHeight="1">
      <c r="A35" s="31" t="s">
        <v>7</v>
      </c>
      <c r="B35" s="31"/>
      <c r="C35" s="31"/>
      <c r="D35" s="22">
        <f>D29+D30</f>
        <v>2230663</v>
      </c>
    </row>
    <row r="36" spans="1:4">
      <c r="B36" s="3"/>
      <c r="C36" s="14"/>
      <c r="D36" s="13"/>
    </row>
    <row r="37" spans="1:4">
      <c r="B37" s="3"/>
      <c r="C37" s="5"/>
      <c r="D37" s="13"/>
    </row>
    <row r="38" spans="1:4">
      <c r="B38" s="3"/>
      <c r="C38" s="5"/>
      <c r="D38" s="13"/>
    </row>
    <row r="39" spans="1:4">
      <c r="B39" s="29"/>
      <c r="C39" s="30"/>
      <c r="D39" s="13"/>
    </row>
    <row r="40" spans="1:4" ht="25.5" customHeight="1">
      <c r="B40" s="30"/>
      <c r="C40" s="30"/>
      <c r="D40" s="4"/>
    </row>
  </sheetData>
  <mergeCells count="18">
    <mergeCell ref="A21:A22"/>
    <mergeCell ref="A7:D7"/>
    <mergeCell ref="A17:A20"/>
    <mergeCell ref="A14:A16"/>
    <mergeCell ref="A12:A13"/>
    <mergeCell ref="A8:D8"/>
    <mergeCell ref="B10:B11"/>
    <mergeCell ref="C10:C11"/>
    <mergeCell ref="A10:A11"/>
    <mergeCell ref="D10:D11"/>
    <mergeCell ref="B39:C40"/>
    <mergeCell ref="A35:C35"/>
    <mergeCell ref="A23:C23"/>
    <mergeCell ref="A29:C29"/>
    <mergeCell ref="A30:A34"/>
    <mergeCell ref="A26:A27"/>
    <mergeCell ref="A28:C28"/>
    <mergeCell ref="A24:A25"/>
  </mergeCells>
  <phoneticPr fontId="0" type="noConversion"/>
  <pageMargins left="1.1811023622047245" right="0.19685039370078741" top="0.39370078740157483" bottom="0.39370078740157483" header="0.15748031496062992" footer="0.15748031496062992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5"/>
  <sheetViews>
    <sheetView tabSelected="1" view="pageBreakPreview" topLeftCell="C1" zoomScaleNormal="75" zoomScaleSheetLayoutView="100" workbookViewId="0">
      <selection activeCell="A7" sqref="A7:E7"/>
    </sheetView>
  </sheetViews>
  <sheetFormatPr defaultRowHeight="12.75"/>
  <cols>
    <col min="1" max="1" width="5.7109375" customWidth="1"/>
    <col min="2" max="2" width="21.5703125" customWidth="1"/>
    <col min="3" max="3" width="64.85546875" customWidth="1"/>
    <col min="4" max="4" width="13.5703125" customWidth="1"/>
    <col min="5" max="5" width="14.140625" customWidth="1"/>
  </cols>
  <sheetData>
    <row r="1" spans="1:5">
      <c r="A1" s="2"/>
      <c r="B1" s="2"/>
      <c r="C1" s="39" t="s">
        <v>51</v>
      </c>
      <c r="D1" s="39"/>
      <c r="E1" s="17"/>
    </row>
    <row r="2" spans="1:5">
      <c r="A2" s="2"/>
      <c r="B2" s="2"/>
      <c r="C2" s="39" t="s">
        <v>52</v>
      </c>
      <c r="D2" s="39"/>
      <c r="E2" s="17"/>
    </row>
    <row r="3" spans="1:5">
      <c r="A3" s="2"/>
      <c r="B3" s="2"/>
      <c r="C3" s="39" t="s">
        <v>61</v>
      </c>
      <c r="D3" s="39"/>
      <c r="E3" s="17"/>
    </row>
    <row r="4" spans="1:5" ht="12.75" customHeight="1">
      <c r="A4" s="2"/>
      <c r="B4" s="2"/>
      <c r="C4" s="40" t="s">
        <v>53</v>
      </c>
      <c r="D4" s="40"/>
      <c r="E4" s="18"/>
    </row>
    <row r="5" spans="1:5">
      <c r="A5" s="2"/>
      <c r="B5" s="2"/>
      <c r="C5" s="41" t="s">
        <v>63</v>
      </c>
      <c r="D5" s="41"/>
      <c r="E5" s="19"/>
    </row>
    <row r="6" spans="1:5">
      <c r="A6" s="2"/>
      <c r="B6" s="2"/>
      <c r="C6" s="15"/>
    </row>
    <row r="7" spans="1:5" ht="15.75">
      <c r="A7" s="35" t="s">
        <v>0</v>
      </c>
      <c r="B7" s="35"/>
      <c r="C7" s="35"/>
      <c r="D7" s="35"/>
      <c r="E7" s="35"/>
    </row>
    <row r="8" spans="1:5" ht="35.25" customHeight="1">
      <c r="A8" s="38" t="s">
        <v>60</v>
      </c>
      <c r="B8" s="38"/>
      <c r="C8" s="38"/>
      <c r="D8" s="38"/>
      <c r="E8" s="38"/>
    </row>
    <row r="9" spans="1:5">
      <c r="A9" s="2"/>
      <c r="B9" s="2"/>
      <c r="C9" s="2"/>
      <c r="E9" s="23" t="s">
        <v>50</v>
      </c>
    </row>
    <row r="10" spans="1:5">
      <c r="A10" s="37" t="s">
        <v>1</v>
      </c>
      <c r="B10" s="37" t="s">
        <v>2</v>
      </c>
      <c r="C10" s="37" t="s">
        <v>3</v>
      </c>
      <c r="D10" s="37" t="s">
        <v>4</v>
      </c>
      <c r="E10" s="37"/>
    </row>
    <row r="11" spans="1:5">
      <c r="A11" s="37"/>
      <c r="B11" s="37"/>
      <c r="C11" s="37"/>
      <c r="D11" s="26">
        <v>2020</v>
      </c>
      <c r="E11" s="26">
        <v>2021</v>
      </c>
    </row>
    <row r="12" spans="1:5">
      <c r="A12" s="33">
        <v>1</v>
      </c>
      <c r="B12" s="6" t="s">
        <v>9</v>
      </c>
      <c r="C12" s="9" t="s">
        <v>14</v>
      </c>
      <c r="D12" s="20">
        <f t="shared" ref="D12:E12" si="0">D13</f>
        <v>18600</v>
      </c>
      <c r="E12" s="20">
        <f t="shared" si="0"/>
        <v>18600</v>
      </c>
    </row>
    <row r="13" spans="1:5" ht="54.75" customHeight="1">
      <c r="A13" s="33"/>
      <c r="B13" s="7" t="s">
        <v>11</v>
      </c>
      <c r="C13" s="28" t="s">
        <v>15</v>
      </c>
      <c r="D13" s="21">
        <v>18600</v>
      </c>
      <c r="E13" s="21">
        <v>18600</v>
      </c>
    </row>
    <row r="14" spans="1:5" ht="29.25" customHeight="1">
      <c r="A14" s="33">
        <v>2</v>
      </c>
      <c r="B14" s="6" t="s">
        <v>13</v>
      </c>
      <c r="C14" s="9" t="s">
        <v>20</v>
      </c>
      <c r="D14" s="20">
        <f t="shared" ref="D14:E14" si="1">SUM(D15+D16)</f>
        <v>239101</v>
      </c>
      <c r="E14" s="20">
        <f t="shared" si="1"/>
        <v>239101</v>
      </c>
    </row>
    <row r="15" spans="1:5" ht="54" customHeight="1">
      <c r="A15" s="33"/>
      <c r="B15" s="7" t="s">
        <v>17</v>
      </c>
      <c r="C15" s="11" t="s">
        <v>18</v>
      </c>
      <c r="D15" s="21">
        <v>85000</v>
      </c>
      <c r="E15" s="21">
        <v>85000</v>
      </c>
    </row>
    <row r="16" spans="1:5" ht="54" customHeight="1">
      <c r="A16" s="33"/>
      <c r="B16" s="7" t="s">
        <v>16</v>
      </c>
      <c r="C16" s="10" t="s">
        <v>19</v>
      </c>
      <c r="D16" s="21">
        <v>154101</v>
      </c>
      <c r="E16" s="21">
        <v>154101</v>
      </c>
    </row>
    <row r="17" spans="1:5">
      <c r="A17" s="33">
        <v>3</v>
      </c>
      <c r="B17" s="6" t="s">
        <v>10</v>
      </c>
      <c r="C17" s="9" t="s">
        <v>21</v>
      </c>
      <c r="D17" s="20">
        <f t="shared" ref="D17:E17" si="2">D18+D19+D20</f>
        <v>510000</v>
      </c>
      <c r="E17" s="20">
        <f t="shared" si="2"/>
        <v>510000</v>
      </c>
    </row>
    <row r="18" spans="1:5" ht="27.75" customHeight="1">
      <c r="A18" s="33"/>
      <c r="B18" s="7" t="s">
        <v>12</v>
      </c>
      <c r="C18" s="10" t="s">
        <v>22</v>
      </c>
      <c r="D18" s="21">
        <v>90000</v>
      </c>
      <c r="E18" s="21">
        <v>90000</v>
      </c>
    </row>
    <row r="19" spans="1:5" ht="25.5">
      <c r="A19" s="33"/>
      <c r="B19" s="7" t="s">
        <v>29</v>
      </c>
      <c r="C19" s="10" t="s">
        <v>31</v>
      </c>
      <c r="D19" s="21">
        <v>140000</v>
      </c>
      <c r="E19" s="21">
        <v>140000</v>
      </c>
    </row>
    <row r="20" spans="1:5" ht="25.5">
      <c r="A20" s="33"/>
      <c r="B20" s="7" t="s">
        <v>30</v>
      </c>
      <c r="C20" s="10" t="s">
        <v>32</v>
      </c>
      <c r="D20" s="21">
        <v>280000</v>
      </c>
      <c r="E20" s="21">
        <v>280000</v>
      </c>
    </row>
    <row r="21" spans="1:5">
      <c r="A21" s="33">
        <v>4</v>
      </c>
      <c r="B21" s="6" t="s">
        <v>43</v>
      </c>
      <c r="C21" s="9" t="s">
        <v>23</v>
      </c>
      <c r="D21" s="20">
        <f t="shared" ref="D21:E21" si="3">D22</f>
        <v>7000</v>
      </c>
      <c r="E21" s="20">
        <f t="shared" si="3"/>
        <v>7000</v>
      </c>
    </row>
    <row r="22" spans="1:5" ht="55.5" customHeight="1">
      <c r="A22" s="33"/>
      <c r="B22" s="7" t="s">
        <v>28</v>
      </c>
      <c r="C22" s="10" t="s">
        <v>24</v>
      </c>
      <c r="D22" s="21">
        <v>7000</v>
      </c>
      <c r="E22" s="21">
        <v>7000</v>
      </c>
    </row>
    <row r="23" spans="1:5">
      <c r="A23" s="32" t="s">
        <v>5</v>
      </c>
      <c r="B23" s="32"/>
      <c r="C23" s="32"/>
      <c r="D23" s="20">
        <f>D12+D17+D21+D14</f>
        <v>774701</v>
      </c>
      <c r="E23" s="20">
        <f>E12+E17+E21+E14</f>
        <v>774701</v>
      </c>
    </row>
    <row r="24" spans="1:5" ht="31.5" customHeight="1">
      <c r="A24" s="34" t="s">
        <v>57</v>
      </c>
      <c r="B24" s="25" t="s">
        <v>44</v>
      </c>
      <c r="C24" s="25" t="s">
        <v>39</v>
      </c>
      <c r="D24" s="20">
        <f t="shared" ref="D24:E24" si="4">SUM(D25)</f>
        <v>204000</v>
      </c>
      <c r="E24" s="20">
        <f t="shared" si="4"/>
        <v>204000</v>
      </c>
    </row>
    <row r="25" spans="1:5" ht="54.75" customHeight="1">
      <c r="A25" s="34"/>
      <c r="B25" s="7" t="s">
        <v>38</v>
      </c>
      <c r="C25" s="8" t="s">
        <v>37</v>
      </c>
      <c r="D25" s="21">
        <v>204000</v>
      </c>
      <c r="E25" s="21">
        <v>204000</v>
      </c>
    </row>
    <row r="26" spans="1:5" ht="25.5">
      <c r="A26" s="34" t="s">
        <v>36</v>
      </c>
      <c r="B26" s="25" t="s">
        <v>45</v>
      </c>
      <c r="C26" s="25" t="s">
        <v>40</v>
      </c>
      <c r="D26" s="20">
        <f t="shared" ref="D26:E26" si="5">SUM(D27)</f>
        <v>11900</v>
      </c>
      <c r="E26" s="20">
        <f t="shared" si="5"/>
        <v>11900</v>
      </c>
    </row>
    <row r="27" spans="1:5" ht="28.5" customHeight="1">
      <c r="A27" s="34"/>
      <c r="B27" s="8" t="s">
        <v>41</v>
      </c>
      <c r="C27" s="8" t="s">
        <v>42</v>
      </c>
      <c r="D27" s="21">
        <v>11900</v>
      </c>
      <c r="E27" s="21">
        <v>11900</v>
      </c>
    </row>
    <row r="28" spans="1:5">
      <c r="A28" s="32" t="s">
        <v>46</v>
      </c>
      <c r="B28" s="32"/>
      <c r="C28" s="32"/>
      <c r="D28" s="20">
        <f>SUM(D24+D26)</f>
        <v>215900</v>
      </c>
      <c r="E28" s="20">
        <f>SUM(E24+E26)</f>
        <v>215900</v>
      </c>
    </row>
    <row r="29" spans="1:5">
      <c r="A29" s="32" t="s">
        <v>6</v>
      </c>
      <c r="B29" s="32"/>
      <c r="C29" s="32"/>
      <c r="D29" s="20">
        <f>D23+D28</f>
        <v>990601</v>
      </c>
      <c r="E29" s="20">
        <f>E23+E28</f>
        <v>990601</v>
      </c>
    </row>
    <row r="30" spans="1:5">
      <c r="A30" s="33">
        <v>7</v>
      </c>
      <c r="B30" s="6" t="s">
        <v>8</v>
      </c>
      <c r="C30" s="25" t="s">
        <v>25</v>
      </c>
      <c r="D30" s="20">
        <f t="shared" ref="D30:E30" si="6">SUM(D31)</f>
        <v>1185852</v>
      </c>
      <c r="E30" s="20">
        <f t="shared" si="6"/>
        <v>1187312</v>
      </c>
    </row>
    <row r="31" spans="1:5" ht="25.5">
      <c r="A31" s="33"/>
      <c r="B31" s="6" t="s">
        <v>26</v>
      </c>
      <c r="C31" s="12" t="s">
        <v>47</v>
      </c>
      <c r="D31" s="20">
        <f>SUM(D32:D34)</f>
        <v>1185852</v>
      </c>
      <c r="E31" s="20">
        <f>SUM(E32:E34)</f>
        <v>1187312</v>
      </c>
    </row>
    <row r="32" spans="1:5" ht="25.5">
      <c r="A32" s="33"/>
      <c r="B32" s="8" t="s">
        <v>33</v>
      </c>
      <c r="C32" s="10" t="s">
        <v>48</v>
      </c>
      <c r="D32" s="21">
        <v>736680</v>
      </c>
      <c r="E32" s="21">
        <v>739040</v>
      </c>
    </row>
    <row r="33" spans="1:5">
      <c r="A33" s="33"/>
      <c r="B33" s="8" t="s">
        <v>34</v>
      </c>
      <c r="C33" s="10" t="s">
        <v>49</v>
      </c>
      <c r="D33" s="21">
        <v>360200</v>
      </c>
      <c r="E33" s="21">
        <v>359300</v>
      </c>
    </row>
    <row r="34" spans="1:5" ht="30" customHeight="1">
      <c r="A34" s="33"/>
      <c r="B34" s="8" t="s">
        <v>35</v>
      </c>
      <c r="C34" s="8" t="s">
        <v>27</v>
      </c>
      <c r="D34" s="21">
        <v>88972</v>
      </c>
      <c r="E34" s="21">
        <v>88972</v>
      </c>
    </row>
    <row r="35" spans="1:5" ht="27" customHeight="1">
      <c r="A35" s="31" t="s">
        <v>7</v>
      </c>
      <c r="B35" s="31"/>
      <c r="C35" s="31"/>
      <c r="D35" s="22">
        <f t="shared" ref="D35:E35" si="7">D29+D30</f>
        <v>2176453</v>
      </c>
      <c r="E35" s="22">
        <f t="shared" si="7"/>
        <v>2177913</v>
      </c>
    </row>
  </sheetData>
  <mergeCells count="22">
    <mergeCell ref="C2:D2"/>
    <mergeCell ref="C3:D3"/>
    <mergeCell ref="C4:D4"/>
    <mergeCell ref="C1:D1"/>
    <mergeCell ref="C5:D5"/>
    <mergeCell ref="A30:A34"/>
    <mergeCell ref="A35:C35"/>
    <mergeCell ref="A14:A16"/>
    <mergeCell ref="A17:A20"/>
    <mergeCell ref="A21:A22"/>
    <mergeCell ref="A23:C23"/>
    <mergeCell ref="A24:A25"/>
    <mergeCell ref="A7:E7"/>
    <mergeCell ref="A26:A27"/>
    <mergeCell ref="A28:C28"/>
    <mergeCell ref="A29:C29"/>
    <mergeCell ref="A8:E8"/>
    <mergeCell ref="A10:A11"/>
    <mergeCell ref="B10:B11"/>
    <mergeCell ref="C10:C11"/>
    <mergeCell ref="D10:E10"/>
    <mergeCell ref="A12:A13"/>
  </mergeCells>
  <pageMargins left="0.98425196850393704" right="0.31496062992125984" top="0.51181102362204722" bottom="0.5118110236220472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2</vt:lpstr>
      <vt:lpstr>приложение 2.1</vt:lpstr>
      <vt:lpstr>'приложение 2'!Область_печати</vt:lpstr>
    </vt:vector>
  </TitlesOfParts>
  <Company>Финотдел Ядринской райадминистрации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сельсовет</cp:lastModifiedBy>
  <cp:lastPrinted>2018-11-09T12:17:53Z</cp:lastPrinted>
  <dcterms:created xsi:type="dcterms:W3CDTF">2006-11-20T07:49:12Z</dcterms:created>
  <dcterms:modified xsi:type="dcterms:W3CDTF">2018-11-26T07:05:18Z</dcterms:modified>
</cp:coreProperties>
</file>