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95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<sst xmlns="http://schemas.openxmlformats.org/spreadsheetml/2006/main" count="618" uniqueCount="187">
  <si>
    <t>Приложение 4</t>
  </si>
  <si>
    <t xml:space="preserve"> (тыс. рублей)</t>
  </si>
  <si>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</si>
  <si>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</si>
  <si>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</si>
  <si>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</si>
  <si>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</si>
  <si>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</si>
  <si>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</si>
  <si>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</si>
  <si>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</si>
  <si>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</si>
  <si>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</si>
  <si>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</si>
  <si>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</si>
  <si>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</si>
  <si>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</si>
  <si>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</si>
  <si>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</si>
  <si>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муниципальному долгу 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</si>
  <si>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</si>
  <si>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</si>
  <si>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</si>
  <si>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</si>
  <si>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</si>
  <si>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</si>
  <si>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</si>
  <si>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</si>
  <si>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</si>
  <si>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Военный персонал</t>
  </si>
  <si>
    <t>Функционирование органов в сфере национальной безопасности, правоохранительной деятельности и обороны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</si>
  <si>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</si>
  <si>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</si>
  <si>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Региональные целевые программы</t>
  </si>
  <si>
    <t>Республиканская комплексная программа по усилению борьбы с преступностью в Чувашской Республике на 2007–2009 годы</t>
  </si>
  <si>
    <t>Выполнение функций государственными органами</t>
  </si>
  <si>
    <t>Национальная экономика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</si>
  <si>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</si>
  <si>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</si>
  <si>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</si>
  <si>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Бюджетные инвестиции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</si>
  <si>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</si>
  <si>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</si>
  <si>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</si>
  <si>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</si>
  <si>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</si>
  <si>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</si>
  <si>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</si>
  <si>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юридическим лицам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</si>
  <si>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</si>
  <si>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</si>
  <si>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</si>
  <si>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</si>
  <si>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</si>
  <si>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</si>
  <si>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</si>
  <si>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</si>
  <si>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</si>
  <si>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</si>
  <si>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</si>
  <si>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</si>
  <si>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</si>
  <si>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</si>
  <si>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</si>
  <si>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Целевые программы муниципальных образований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</si>
  <si>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</si>
  <si>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</si>
  <si>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</si>
  <si>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</si>
  <si>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</si>
  <si>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</si>
  <si>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</si>
  <si>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</si>
  <si>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Мероприятия в сфере образования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</si>
  <si>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</si>
  <si>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</si>
  <si>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</si>
  <si>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</si>
  <si>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</si>
  <si>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</si>
  <si>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</si>
  <si>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</si>
  <si>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</si>
  <si>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телеорганизациям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</si>
  <si>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</si>
  <si>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</si>
  <si>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</si>
  <si>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</si>
  <si>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</si>
  <si>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</si>
  <si>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</si>
  <si>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Центры спортивной подготовки (сборные команды)</t>
  </si>
  <si>
    <t>Мероприятия в области здравоохранения, спорта и физической культуры, туризма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</si>
  <si>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</si>
  <si>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</si>
  <si>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</si>
  <si>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</si>
  <si>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</si>
  <si>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</si>
  <si>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</si>
  <si>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</si>
  <si>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</si>
  <si>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</si>
  <si>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РАСПРЕДЕЛЕНИЕ РАСХОДОВ</t>
  </si>
  <si>
    <t xml:space="preserve">за счет бюджета города Новочебоксарска </t>
  </si>
  <si>
    <t>01</t>
  </si>
  <si>
    <t>04</t>
  </si>
  <si>
    <t>05</t>
  </si>
  <si>
    <t>06</t>
  </si>
  <si>
    <t>07</t>
  </si>
  <si>
    <t>0020000</t>
  </si>
  <si>
    <t>0020400</t>
  </si>
  <si>
    <t>0014000</t>
  </si>
  <si>
    <t>0200000</t>
  </si>
  <si>
    <t>Проведение выборов и референдумов</t>
  </si>
  <si>
    <t>0200300</t>
  </si>
  <si>
    <t>Проведение референдумов</t>
  </si>
  <si>
    <t>0650000</t>
  </si>
  <si>
    <t>0650300</t>
  </si>
  <si>
    <t>0700000</t>
  </si>
  <si>
    <t>0700500</t>
  </si>
  <si>
    <t>0010000</t>
  </si>
  <si>
    <t>0013800</t>
  </si>
  <si>
    <t>03</t>
  </si>
  <si>
    <t>02</t>
  </si>
  <si>
    <t>014</t>
  </si>
  <si>
    <t>005</t>
  </si>
  <si>
    <t>09</t>
  </si>
  <si>
    <t>2020000</t>
  </si>
  <si>
    <t>2026700</t>
  </si>
  <si>
    <t>1020000</t>
  </si>
  <si>
    <t>1020102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</si>
  <si>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</si>
  <si>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</si>
  <si>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</si>
  <si>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006</t>
  </si>
  <si>
    <t>001</t>
  </si>
  <si>
    <t>022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</si>
  <si>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</si>
  <si>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</si>
  <si>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4500600</t>
  </si>
  <si>
    <t>Комплектование книжных фондов библиотек муниципальных образований</t>
  </si>
  <si>
    <t>013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</si>
  <si>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</si>
  <si>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</si>
  <si>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1000000</t>
  </si>
  <si>
    <t>Федеральные целевые программы</t>
  </si>
  <si>
    <t>1040000</t>
  </si>
  <si>
    <t>1040200</t>
  </si>
  <si>
    <t>501</t>
  </si>
  <si>
    <t>Мероприятия в области социальной политики Федеральная целевая программа "Жилище" на 2002-2010 годы (второй этап)</t>
  </si>
  <si>
    <t>Подпрограмма "Обеспечение жильем молодых семей"</t>
  </si>
  <si>
    <t>Субсидии на обеспечение жильем</t>
  </si>
  <si>
    <t>и видам расходов функциональной классификации  расходов бюджетов Российской Федерации</t>
  </si>
  <si>
    <t xml:space="preserve"> бюджета города Новочебоксарска на 2008 год по разделам, подразделам, целевым статьям                                                                   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</si>
  <si>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</si>
  <si>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Физкультурно-оздоровительная работа и спортивные мероприятия</t>
  </si>
  <si>
    <t>к Решению Новочебоксарского городского Собрания депутатов Чувашской Республики  «О бюджете города Новочебоксарска на 2008 год»</t>
  </si>
  <si>
    <t>012</t>
  </si>
  <si>
    <t>0920000</t>
  </si>
  <si>
    <t>0920300</t>
  </si>
  <si>
    <t>Реализация государственных функций,
связанных с общегосударственным
управлением</t>
  </si>
  <si>
    <t>Выполнение других обязательств государства</t>
  </si>
  <si>
    <t>1040800</t>
  </si>
  <si>
    <t>1040804</t>
  </si>
  <si>
    <t>Федеральная целевая программа «Жилище» на 2002–2010 годы (второй этап)</t>
  </si>
  <si>
    <t>Мероприятия по обеспечению жильем отдельных категорий граждан</t>
  </si>
  <si>
    <t>0029900</t>
  </si>
  <si>
    <t>Другие вопросы в области жилищно-коммунального хозяйства</t>
  </si>
  <si>
    <t>4508500</t>
  </si>
  <si>
    <t>5200000</t>
  </si>
  <si>
    <t>Мероприятия по обеспечению жильем иных категорий граждан на основании решений Правительства Российской Федерации</t>
  </si>
  <si>
    <t>за счет доходов от предпринима- тельской деятельности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</si>
  <si>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</si>
  <si>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12</t>
  </si>
  <si>
    <t>3380000</t>
  </si>
  <si>
    <t>Мероприятия в области строительства, архитектуры и градостроительства</t>
  </si>
  <si>
    <t>за счет межбюджет-  ных трансфертов из республикан- ского бюджета Чувашской Республики</t>
  </si>
  <si>
    <t>Скорая медицинская помощь</t>
  </si>
  <si>
    <t>3450000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</si>
  <si>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</si>
  <si>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</si>
  <si>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5058500</t>
  </si>
  <si>
    <t>10</t>
  </si>
  <si>
    <t>5050000</t>
  </si>
  <si>
    <t>Оказание других видов социальной помощи</t>
  </si>
  <si>
    <t>Малый бизнес и предпринимательство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</si>
</sst>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10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wrapText="1" readingOrder="1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="85" zoomScaleNormal="85" workbookViewId="0" topLeftCell="A1">
      <selection activeCell="H13" sqref="H13"/>
    </sheetView>
  </sheetViews>
  <sheetFormatPr defaultColWidth="9.00390625" defaultRowHeight="12.75"/>
  <cols>
    <col min="1" max="1" width="1.25" style="0" customWidth="1"/>
    <col min="2" max="2" width="46.00390625" style="4" customWidth="1"/>
    <col min="7" max="7" width="14.875" style="0" customWidth="1"/>
    <col min="8" max="9" width="14.375" style="0" customWidth="1"/>
    <col min="10" max="10" width="14.375" style="16" customWidth="1"/>
  </cols>
  <sheetData>
    <row r="1" ht="15.75">
      <c r="I1" s="2" t="s">
        <v>0</v>
      </c>
    </row>
    <row r="2" spans="2:11" ht="21" customHeight="1">
      <c r="B2" s="5"/>
      <c r="H2" s="38" t="s">
        <v>157</v>
      </c>
      <c r="I2" s="38"/>
      <c r="J2" s="38"/>
      <c r="K2" s="3"/>
    </row>
    <row r="3" spans="2:11" ht="15.75">
      <c r="B3" s="6"/>
      <c r="H3" s="38"/>
      <c r="I3" s="38"/>
      <c r="J3" s="38"/>
      <c r="K3" s="3"/>
    </row>
    <row r="4" spans="2:11" ht="23.25" customHeight="1">
      <c r="B4" s="7"/>
      <c r="H4" s="38"/>
      <c r="I4" s="38"/>
      <c r="J4" s="38"/>
      <c r="K4" s="3"/>
    </row>
    <row r="5" spans="2:11" ht="15.75">
      <c r="B5" s="7"/>
      <c r="H5" s="3"/>
      <c r="I5" s="3"/>
      <c r="K5" s="3"/>
    </row>
    <row r="6" spans="2:11" ht="15.75">
      <c r="B6" s="42" t="s">
        <v>103</v>
      </c>
      <c r="C6" s="40"/>
      <c r="D6" s="40"/>
      <c r="E6" s="40"/>
      <c r="F6" s="40"/>
      <c r="G6" s="40"/>
      <c r="H6" s="40"/>
      <c r="I6" s="40"/>
      <c r="J6" s="40"/>
      <c r="K6" s="3"/>
    </row>
    <row r="7" spans="2:11" ht="15.75" customHeight="1">
      <c r="B7" s="39" t="s">
        <v>154</v>
      </c>
      <c r="C7" s="39"/>
      <c r="D7" s="39"/>
      <c r="E7" s="39"/>
      <c r="F7" s="39"/>
      <c r="G7" s="39"/>
      <c r="H7" s="39"/>
      <c r="I7" s="39"/>
      <c r="J7" s="41"/>
      <c r="K7" s="3"/>
    </row>
    <row r="8" spans="2:10" ht="16.5" customHeight="1">
      <c r="B8" s="39" t="s">
        <v>153</v>
      </c>
      <c r="C8" s="39"/>
      <c r="D8" s="39"/>
      <c r="E8" s="39"/>
      <c r="F8" s="39"/>
      <c r="G8" s="39"/>
      <c r="H8" s="39"/>
      <c r="I8" s="39"/>
      <c r="J8" s="40"/>
    </row>
    <row r="9" ht="16.5" customHeight="1">
      <c r="J9" s="15" t="s">
        <v>1</v>
      </c>
    </row>
    <row r="10" spans="2:10" ht="15.75">
      <c r="B10" s="33" t="s">
        <v>2</v>
      </c>
      <c r="C10" s="33" t="s">
        <v>3</v>
      </c>
      <c r="D10" s="33" t="s">
        <v>4</v>
      </c>
      <c r="E10" s="33" t="s">
        <v>5</v>
      </c>
      <c r="F10" s="33" t="s">
        <v>6</v>
      </c>
      <c r="G10" s="34" t="s">
        <v>7</v>
      </c>
      <c r="H10" s="34"/>
      <c r="I10" s="34"/>
      <c r="J10" s="35"/>
    </row>
    <row r="11" spans="2:10" ht="12.75">
      <c r="B11" s="33"/>
      <c r="C11" s="33"/>
      <c r="D11" s="33"/>
      <c r="E11" s="33"/>
      <c r="F11" s="33"/>
      <c r="G11" s="33" t="s">
        <v>8</v>
      </c>
      <c r="H11" s="33" t="s">
        <v>104</v>
      </c>
      <c r="I11" s="33" t="s">
        <v>172</v>
      </c>
      <c r="J11" s="36" t="s">
        <v>177</v>
      </c>
    </row>
    <row r="12" spans="2:10" ht="126.75" customHeight="1">
      <c r="B12" s="33"/>
      <c r="C12" s="33"/>
      <c r="D12" s="33"/>
      <c r="E12" s="33"/>
      <c r="F12" s="33"/>
      <c r="G12" s="33"/>
      <c r="H12" s="33"/>
      <c r="I12" s="33"/>
      <c r="J12" s="37"/>
    </row>
    <row r="13" spans="2:10" ht="15.75">
      <c r="B13" s="13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</row>
    <row r="14" spans="2:10" s="9" customFormat="1" ht="17.25" customHeight="1">
      <c r="B14" s="21" t="s">
        <v>9</v>
      </c>
      <c r="C14" s="22" t="s">
        <v>105</v>
      </c>
      <c r="D14" s="22"/>
      <c r="E14" s="22"/>
      <c r="F14" s="22"/>
      <c r="G14" s="23">
        <f>H14+I14+J14</f>
        <v>58172.9</v>
      </c>
      <c r="H14" s="23">
        <f>H15+H19+H22+H26+H30+H34+H38</f>
        <v>54015.4</v>
      </c>
      <c r="I14" s="23">
        <f>I15+I19+I22+I26+I30+I34+I38</f>
        <v>350</v>
      </c>
      <c r="J14" s="24">
        <f>J15+J19+J22+J26+J30+J34+J38</f>
        <v>3807.5</v>
      </c>
    </row>
    <row r="15" spans="2:10" s="8" customFormat="1" ht="78.75">
      <c r="B15" s="25" t="s">
        <v>10</v>
      </c>
      <c r="C15" s="26" t="s">
        <v>105</v>
      </c>
      <c r="D15" s="26" t="s">
        <v>106</v>
      </c>
      <c r="E15" s="26"/>
      <c r="F15" s="26"/>
      <c r="G15" s="24">
        <f aca="true" t="shared" si="0" ref="G15:G78">H15+I15+J15</f>
        <v>34172.2</v>
      </c>
      <c r="H15" s="24">
        <f>H16</f>
        <v>32899.1</v>
      </c>
      <c r="I15" s="24">
        <f aca="true" t="shared" si="1" ref="I15:J17">I16</f>
        <v>350</v>
      </c>
      <c r="J15" s="24">
        <f t="shared" si="1"/>
        <v>923.1</v>
      </c>
    </row>
    <row r="16" spans="2:10" ht="62.25" customHeight="1">
      <c r="B16" s="27" t="s">
        <v>11</v>
      </c>
      <c r="C16" s="28" t="s">
        <v>105</v>
      </c>
      <c r="D16" s="28" t="s">
        <v>106</v>
      </c>
      <c r="E16" s="28" t="s">
        <v>110</v>
      </c>
      <c r="F16" s="28"/>
      <c r="G16" s="29">
        <f t="shared" si="0"/>
        <v>34172.2</v>
      </c>
      <c r="H16" s="29">
        <f>H17</f>
        <v>32899.1</v>
      </c>
      <c r="I16" s="29">
        <f t="shared" si="1"/>
        <v>350</v>
      </c>
      <c r="J16" s="29">
        <f t="shared" si="1"/>
        <v>923.1</v>
      </c>
    </row>
    <row r="17" spans="2:10" ht="15.75">
      <c r="B17" s="27" t="s">
        <v>12</v>
      </c>
      <c r="C17" s="28" t="s">
        <v>105</v>
      </c>
      <c r="D17" s="28" t="s">
        <v>106</v>
      </c>
      <c r="E17" s="28" t="s">
        <v>111</v>
      </c>
      <c r="F17" s="28"/>
      <c r="G17" s="29">
        <f t="shared" si="0"/>
        <v>34172.2</v>
      </c>
      <c r="H17" s="29">
        <f>H18</f>
        <v>32899.1</v>
      </c>
      <c r="I17" s="29">
        <f t="shared" si="1"/>
        <v>350</v>
      </c>
      <c r="J17" s="29">
        <f t="shared" si="1"/>
        <v>923.1</v>
      </c>
    </row>
    <row r="18" spans="2:10" ht="31.5">
      <c r="B18" s="27" t="s">
        <v>13</v>
      </c>
      <c r="C18" s="28" t="s">
        <v>105</v>
      </c>
      <c r="D18" s="28" t="s">
        <v>106</v>
      </c>
      <c r="E18" s="28" t="s">
        <v>111</v>
      </c>
      <c r="F18" s="28">
        <v>500</v>
      </c>
      <c r="G18" s="29">
        <f t="shared" si="0"/>
        <v>34172.2</v>
      </c>
      <c r="H18" s="29">
        <v>32899.1</v>
      </c>
      <c r="I18" s="29">
        <v>350</v>
      </c>
      <c r="J18" s="29">
        <v>923.1</v>
      </c>
    </row>
    <row r="19" spans="2:10" ht="15.75">
      <c r="B19" s="25" t="s">
        <v>14</v>
      </c>
      <c r="C19" s="26" t="s">
        <v>105</v>
      </c>
      <c r="D19" s="26" t="s">
        <v>107</v>
      </c>
      <c r="E19" s="26"/>
      <c r="F19" s="26"/>
      <c r="G19" s="24">
        <f t="shared" si="0"/>
        <v>147.9</v>
      </c>
      <c r="H19" s="24">
        <f aca="true" t="shared" si="2" ref="H19:J20">H20</f>
        <v>0</v>
      </c>
      <c r="I19" s="24">
        <f t="shared" si="2"/>
        <v>0</v>
      </c>
      <c r="J19" s="24">
        <f t="shared" si="2"/>
        <v>147.9</v>
      </c>
    </row>
    <row r="20" spans="2:10" ht="61.5" customHeight="1">
      <c r="B20" s="27" t="s">
        <v>173</v>
      </c>
      <c r="C20" s="28" t="s">
        <v>105</v>
      </c>
      <c r="D20" s="28" t="s">
        <v>107</v>
      </c>
      <c r="E20" s="28" t="s">
        <v>112</v>
      </c>
      <c r="F20" s="28"/>
      <c r="G20" s="29">
        <f t="shared" si="0"/>
        <v>147.9</v>
      </c>
      <c r="H20" s="29">
        <f t="shared" si="2"/>
        <v>0</v>
      </c>
      <c r="I20" s="29">
        <f t="shared" si="2"/>
        <v>0</v>
      </c>
      <c r="J20" s="29">
        <f t="shared" si="2"/>
        <v>147.9</v>
      </c>
    </row>
    <row r="21" spans="2:10" ht="31.5">
      <c r="B21" s="27" t="s">
        <v>13</v>
      </c>
      <c r="C21" s="28" t="s">
        <v>105</v>
      </c>
      <c r="D21" s="28" t="s">
        <v>107</v>
      </c>
      <c r="E21" s="28" t="s">
        <v>112</v>
      </c>
      <c r="F21" s="28">
        <v>500</v>
      </c>
      <c r="G21" s="29">
        <f t="shared" si="0"/>
        <v>147.9</v>
      </c>
      <c r="H21" s="29">
        <v>0</v>
      </c>
      <c r="I21" s="29">
        <v>0</v>
      </c>
      <c r="J21" s="29">
        <v>147.9</v>
      </c>
    </row>
    <row r="22" spans="2:11" ht="63" customHeight="1">
      <c r="B22" s="25" t="s">
        <v>15</v>
      </c>
      <c r="C22" s="26" t="s">
        <v>105</v>
      </c>
      <c r="D22" s="26" t="s">
        <v>108</v>
      </c>
      <c r="E22" s="26"/>
      <c r="F22" s="26"/>
      <c r="G22" s="24">
        <f t="shared" si="0"/>
        <v>3874.4</v>
      </c>
      <c r="H22" s="24">
        <f aca="true" t="shared" si="3" ref="H22:J24">H23</f>
        <v>3874.4</v>
      </c>
      <c r="I22" s="24">
        <f t="shared" si="3"/>
        <v>0</v>
      </c>
      <c r="J22" s="24">
        <f t="shared" si="3"/>
        <v>0</v>
      </c>
      <c r="K22" s="10"/>
    </row>
    <row r="23" spans="2:10" ht="62.25" customHeight="1">
      <c r="B23" s="27" t="s">
        <v>11</v>
      </c>
      <c r="C23" s="28" t="s">
        <v>105</v>
      </c>
      <c r="D23" s="28" t="s">
        <v>108</v>
      </c>
      <c r="E23" s="28" t="s">
        <v>110</v>
      </c>
      <c r="F23" s="28"/>
      <c r="G23" s="29">
        <f t="shared" si="0"/>
        <v>3874.4</v>
      </c>
      <c r="H23" s="29">
        <f t="shared" si="3"/>
        <v>3874.4</v>
      </c>
      <c r="I23" s="29">
        <f t="shared" si="3"/>
        <v>0</v>
      </c>
      <c r="J23" s="29">
        <f t="shared" si="3"/>
        <v>0</v>
      </c>
    </row>
    <row r="24" spans="2:10" ht="15.75">
      <c r="B24" s="27" t="s">
        <v>12</v>
      </c>
      <c r="C24" s="28" t="s">
        <v>105</v>
      </c>
      <c r="D24" s="28" t="s">
        <v>108</v>
      </c>
      <c r="E24" s="28" t="s">
        <v>111</v>
      </c>
      <c r="F24" s="28"/>
      <c r="G24" s="29">
        <f t="shared" si="0"/>
        <v>3874.4</v>
      </c>
      <c r="H24" s="29">
        <f t="shared" si="3"/>
        <v>3874.4</v>
      </c>
      <c r="I24" s="29">
        <f t="shared" si="3"/>
        <v>0</v>
      </c>
      <c r="J24" s="29">
        <f t="shared" si="3"/>
        <v>0</v>
      </c>
    </row>
    <row r="25" spans="2:10" ht="31.5">
      <c r="B25" s="27" t="s">
        <v>13</v>
      </c>
      <c r="C25" s="28" t="s">
        <v>105</v>
      </c>
      <c r="D25" s="28" t="s">
        <v>108</v>
      </c>
      <c r="E25" s="28" t="s">
        <v>111</v>
      </c>
      <c r="F25" s="28">
        <v>500</v>
      </c>
      <c r="G25" s="29">
        <f t="shared" si="0"/>
        <v>3874.4</v>
      </c>
      <c r="H25" s="29">
        <v>3874.4</v>
      </c>
      <c r="I25" s="29">
        <v>0</v>
      </c>
      <c r="J25" s="29">
        <v>0</v>
      </c>
    </row>
    <row r="26" spans="2:11" ht="31.5">
      <c r="B26" s="25" t="s">
        <v>16</v>
      </c>
      <c r="C26" s="26" t="s">
        <v>105</v>
      </c>
      <c r="D26" s="26" t="s">
        <v>109</v>
      </c>
      <c r="E26" s="26"/>
      <c r="F26" s="26"/>
      <c r="G26" s="24">
        <f t="shared" si="0"/>
        <v>1500</v>
      </c>
      <c r="H26" s="24">
        <f aca="true" t="shared" si="4" ref="H26:J28">H27</f>
        <v>1500</v>
      </c>
      <c r="I26" s="24">
        <f t="shared" si="4"/>
        <v>0</v>
      </c>
      <c r="J26" s="24">
        <f t="shared" si="4"/>
        <v>0</v>
      </c>
      <c r="K26" s="11"/>
    </row>
    <row r="27" spans="2:10" ht="15.75">
      <c r="B27" s="27" t="s">
        <v>114</v>
      </c>
      <c r="C27" s="28" t="s">
        <v>105</v>
      </c>
      <c r="D27" s="28" t="s">
        <v>109</v>
      </c>
      <c r="E27" s="28" t="s">
        <v>113</v>
      </c>
      <c r="F27" s="28"/>
      <c r="G27" s="29">
        <f t="shared" si="0"/>
        <v>1500</v>
      </c>
      <c r="H27" s="29">
        <f t="shared" si="4"/>
        <v>1500</v>
      </c>
      <c r="I27" s="29">
        <f t="shared" si="4"/>
        <v>0</v>
      </c>
      <c r="J27" s="29">
        <f t="shared" si="4"/>
        <v>0</v>
      </c>
    </row>
    <row r="28" spans="2:10" ht="15.75">
      <c r="B28" s="27" t="s">
        <v>116</v>
      </c>
      <c r="C28" s="28" t="s">
        <v>105</v>
      </c>
      <c r="D28" s="28" t="s">
        <v>109</v>
      </c>
      <c r="E28" s="28" t="s">
        <v>115</v>
      </c>
      <c r="F28" s="28"/>
      <c r="G28" s="29">
        <f t="shared" si="0"/>
        <v>1500</v>
      </c>
      <c r="H28" s="29">
        <f t="shared" si="4"/>
        <v>1500</v>
      </c>
      <c r="I28" s="29">
        <f t="shared" si="4"/>
        <v>0</v>
      </c>
      <c r="J28" s="29">
        <f t="shared" si="4"/>
        <v>0</v>
      </c>
    </row>
    <row r="29" spans="2:10" ht="31.5">
      <c r="B29" s="27" t="s">
        <v>13</v>
      </c>
      <c r="C29" s="28" t="s">
        <v>105</v>
      </c>
      <c r="D29" s="28" t="s">
        <v>109</v>
      </c>
      <c r="E29" s="28" t="s">
        <v>115</v>
      </c>
      <c r="F29" s="28">
        <v>500</v>
      </c>
      <c r="G29" s="29">
        <f t="shared" si="0"/>
        <v>1500</v>
      </c>
      <c r="H29" s="29">
        <v>1500</v>
      </c>
      <c r="I29" s="29">
        <v>0</v>
      </c>
      <c r="J29" s="29">
        <v>0</v>
      </c>
    </row>
    <row r="30" spans="2:10" ht="31.5">
      <c r="B30" s="25" t="s">
        <v>17</v>
      </c>
      <c r="C30" s="26" t="s">
        <v>105</v>
      </c>
      <c r="D30" s="26">
        <v>11</v>
      </c>
      <c r="E30" s="26"/>
      <c r="F30" s="26"/>
      <c r="G30" s="24">
        <f t="shared" si="0"/>
        <v>10214</v>
      </c>
      <c r="H30" s="24">
        <f aca="true" t="shared" si="5" ref="H30:J32">H31</f>
        <v>10214</v>
      </c>
      <c r="I30" s="24">
        <f t="shared" si="5"/>
        <v>0</v>
      </c>
      <c r="J30" s="24">
        <f t="shared" si="5"/>
        <v>0</v>
      </c>
    </row>
    <row r="31" spans="2:10" ht="31.5">
      <c r="B31" s="27" t="s">
        <v>18</v>
      </c>
      <c r="C31" s="28" t="s">
        <v>105</v>
      </c>
      <c r="D31" s="28">
        <v>11</v>
      </c>
      <c r="E31" s="28" t="s">
        <v>117</v>
      </c>
      <c r="F31" s="28"/>
      <c r="G31" s="29">
        <f t="shared" si="0"/>
        <v>10214</v>
      </c>
      <c r="H31" s="29">
        <f>H32</f>
        <v>10214</v>
      </c>
      <c r="I31" s="29">
        <f t="shared" si="5"/>
        <v>0</v>
      </c>
      <c r="J31" s="29">
        <f t="shared" si="5"/>
        <v>0</v>
      </c>
    </row>
    <row r="32" spans="2:10" ht="14.25" customHeight="1">
      <c r="B32" s="27" t="s">
        <v>19</v>
      </c>
      <c r="C32" s="28" t="s">
        <v>105</v>
      </c>
      <c r="D32" s="28">
        <v>11</v>
      </c>
      <c r="E32" s="28" t="s">
        <v>118</v>
      </c>
      <c r="F32" s="28"/>
      <c r="G32" s="29">
        <f t="shared" si="0"/>
        <v>10214</v>
      </c>
      <c r="H32" s="29">
        <f>H33</f>
        <v>10214</v>
      </c>
      <c r="I32" s="29">
        <f t="shared" si="5"/>
        <v>0</v>
      </c>
      <c r="J32" s="29">
        <f t="shared" si="5"/>
        <v>0</v>
      </c>
    </row>
    <row r="33" spans="2:10" ht="15.75">
      <c r="B33" s="27" t="s">
        <v>20</v>
      </c>
      <c r="C33" s="28" t="s">
        <v>105</v>
      </c>
      <c r="D33" s="28">
        <v>11</v>
      </c>
      <c r="E33" s="28" t="s">
        <v>118</v>
      </c>
      <c r="F33" s="28" t="s">
        <v>142</v>
      </c>
      <c r="G33" s="29">
        <f t="shared" si="0"/>
        <v>10214</v>
      </c>
      <c r="H33" s="29">
        <v>10214</v>
      </c>
      <c r="I33" s="29">
        <v>0</v>
      </c>
      <c r="J33" s="29">
        <v>0</v>
      </c>
    </row>
    <row r="34" spans="2:10" ht="15.75">
      <c r="B34" s="25" t="s">
        <v>21</v>
      </c>
      <c r="C34" s="26" t="s">
        <v>105</v>
      </c>
      <c r="D34" s="26">
        <v>12</v>
      </c>
      <c r="E34" s="26"/>
      <c r="F34" s="26"/>
      <c r="G34" s="24">
        <f t="shared" si="0"/>
        <v>5000</v>
      </c>
      <c r="H34" s="24">
        <f aca="true" t="shared" si="6" ref="H34:J36">H35</f>
        <v>5000</v>
      </c>
      <c r="I34" s="24">
        <f t="shared" si="6"/>
        <v>0</v>
      </c>
      <c r="J34" s="24">
        <f t="shared" si="6"/>
        <v>0</v>
      </c>
    </row>
    <row r="35" spans="2:10" ht="15.75">
      <c r="B35" s="27" t="s">
        <v>21</v>
      </c>
      <c r="C35" s="28" t="s">
        <v>105</v>
      </c>
      <c r="D35" s="28">
        <v>12</v>
      </c>
      <c r="E35" s="28" t="s">
        <v>119</v>
      </c>
      <c r="F35" s="28"/>
      <c r="G35" s="29">
        <f t="shared" si="0"/>
        <v>5000</v>
      </c>
      <c r="H35" s="29">
        <f t="shared" si="6"/>
        <v>5000</v>
      </c>
      <c r="I35" s="29">
        <f t="shared" si="6"/>
        <v>0</v>
      </c>
      <c r="J35" s="29">
        <f t="shared" si="6"/>
        <v>0</v>
      </c>
    </row>
    <row r="36" spans="2:11" ht="18" customHeight="1">
      <c r="B36" s="27" t="s">
        <v>22</v>
      </c>
      <c r="C36" s="28" t="s">
        <v>105</v>
      </c>
      <c r="D36" s="28">
        <v>12</v>
      </c>
      <c r="E36" s="28" t="s">
        <v>120</v>
      </c>
      <c r="F36" s="28"/>
      <c r="G36" s="29">
        <f t="shared" si="0"/>
        <v>5000</v>
      </c>
      <c r="H36" s="29">
        <f t="shared" si="6"/>
        <v>5000</v>
      </c>
      <c r="I36" s="29">
        <f t="shared" si="6"/>
        <v>0</v>
      </c>
      <c r="J36" s="29">
        <f t="shared" si="6"/>
        <v>0</v>
      </c>
      <c r="K36" s="12"/>
    </row>
    <row r="37" spans="2:10" ht="15.75">
      <c r="B37" s="27" t="s">
        <v>20</v>
      </c>
      <c r="C37" s="28" t="s">
        <v>105</v>
      </c>
      <c r="D37" s="28">
        <v>12</v>
      </c>
      <c r="E37" s="28" t="s">
        <v>120</v>
      </c>
      <c r="F37" s="28" t="s">
        <v>142</v>
      </c>
      <c r="G37" s="29">
        <f t="shared" si="0"/>
        <v>5000</v>
      </c>
      <c r="H37" s="29">
        <v>5000</v>
      </c>
      <c r="I37" s="29">
        <v>0</v>
      </c>
      <c r="J37" s="29">
        <v>0</v>
      </c>
    </row>
    <row r="38" spans="2:10" ht="15.75" customHeight="1">
      <c r="B38" s="25" t="s">
        <v>23</v>
      </c>
      <c r="C38" s="26" t="s">
        <v>105</v>
      </c>
      <c r="D38" s="26">
        <v>14</v>
      </c>
      <c r="E38" s="26"/>
      <c r="F38" s="26"/>
      <c r="G38" s="24">
        <f t="shared" si="0"/>
        <v>3264.4</v>
      </c>
      <c r="H38" s="24">
        <f>H39+H42</f>
        <v>527.9</v>
      </c>
      <c r="I38" s="24">
        <f>I39+I42</f>
        <v>0</v>
      </c>
      <c r="J38" s="24">
        <f>J39+J42</f>
        <v>2736.5</v>
      </c>
    </row>
    <row r="39" spans="2:10" ht="31.5">
      <c r="B39" s="27" t="s">
        <v>24</v>
      </c>
      <c r="C39" s="28" t="s">
        <v>105</v>
      </c>
      <c r="D39" s="28">
        <v>14</v>
      </c>
      <c r="E39" s="28" t="s">
        <v>121</v>
      </c>
      <c r="F39" s="28"/>
      <c r="G39" s="29">
        <f t="shared" si="0"/>
        <v>2736.5</v>
      </c>
      <c r="H39" s="29">
        <f aca="true" t="shared" si="7" ref="H39:J40">H40</f>
        <v>0</v>
      </c>
      <c r="I39" s="29">
        <f t="shared" si="7"/>
        <v>0</v>
      </c>
      <c r="J39" s="29">
        <f t="shared" si="7"/>
        <v>2736.5</v>
      </c>
    </row>
    <row r="40" spans="2:10" ht="31.5">
      <c r="B40" s="27" t="s">
        <v>25</v>
      </c>
      <c r="C40" s="28" t="s">
        <v>105</v>
      </c>
      <c r="D40" s="28">
        <v>14</v>
      </c>
      <c r="E40" s="28" t="s">
        <v>122</v>
      </c>
      <c r="F40" s="28"/>
      <c r="G40" s="29">
        <f t="shared" si="0"/>
        <v>2736.5</v>
      </c>
      <c r="H40" s="29">
        <f t="shared" si="7"/>
        <v>0</v>
      </c>
      <c r="I40" s="29">
        <f t="shared" si="7"/>
        <v>0</v>
      </c>
      <c r="J40" s="29">
        <f t="shared" si="7"/>
        <v>2736.5</v>
      </c>
    </row>
    <row r="41" spans="2:10" ht="31.5">
      <c r="B41" s="27" t="s">
        <v>13</v>
      </c>
      <c r="C41" s="28" t="s">
        <v>105</v>
      </c>
      <c r="D41" s="28">
        <v>14</v>
      </c>
      <c r="E41" s="28" t="s">
        <v>122</v>
      </c>
      <c r="F41" s="28">
        <v>500</v>
      </c>
      <c r="G41" s="29">
        <f t="shared" si="0"/>
        <v>2736.5</v>
      </c>
      <c r="H41" s="29">
        <v>0</v>
      </c>
      <c r="I41" s="29">
        <v>0</v>
      </c>
      <c r="J41" s="29">
        <v>2736.5</v>
      </c>
    </row>
    <row r="42" spans="2:10" ht="47.25">
      <c r="B42" s="27" t="s">
        <v>161</v>
      </c>
      <c r="C42" s="28" t="s">
        <v>105</v>
      </c>
      <c r="D42" s="28">
        <v>14</v>
      </c>
      <c r="E42" s="28" t="s">
        <v>159</v>
      </c>
      <c r="F42" s="28"/>
      <c r="G42" s="29">
        <f>H42+I42+J42</f>
        <v>527.9</v>
      </c>
      <c r="H42" s="29">
        <f aca="true" t="shared" si="8" ref="H42:J43">H43</f>
        <v>527.9</v>
      </c>
      <c r="I42" s="29">
        <f t="shared" si="8"/>
        <v>0</v>
      </c>
      <c r="J42" s="29">
        <f t="shared" si="8"/>
        <v>0</v>
      </c>
    </row>
    <row r="43" spans="2:10" ht="15.75" customHeight="1">
      <c r="B43" s="27" t="s">
        <v>162</v>
      </c>
      <c r="C43" s="28" t="s">
        <v>105</v>
      </c>
      <c r="D43" s="28">
        <v>14</v>
      </c>
      <c r="E43" s="28" t="s">
        <v>160</v>
      </c>
      <c r="F43" s="28"/>
      <c r="G43" s="29">
        <f>H43+I43+J43</f>
        <v>527.9</v>
      </c>
      <c r="H43" s="29">
        <f t="shared" si="8"/>
        <v>527.9</v>
      </c>
      <c r="I43" s="29">
        <f t="shared" si="8"/>
        <v>0</v>
      </c>
      <c r="J43" s="29">
        <f t="shared" si="8"/>
        <v>0</v>
      </c>
    </row>
    <row r="44" spans="2:10" ht="15.75">
      <c r="B44" s="27" t="s">
        <v>20</v>
      </c>
      <c r="C44" s="28" t="s">
        <v>105</v>
      </c>
      <c r="D44" s="28">
        <v>14</v>
      </c>
      <c r="E44" s="28" t="s">
        <v>160</v>
      </c>
      <c r="F44" s="28" t="s">
        <v>142</v>
      </c>
      <c r="G44" s="29">
        <f>H44+I44+J44</f>
        <v>527.9</v>
      </c>
      <c r="H44" s="29">
        <v>527.9</v>
      </c>
      <c r="I44" s="29">
        <v>0</v>
      </c>
      <c r="J44" s="29">
        <v>0</v>
      </c>
    </row>
    <row r="45" spans="2:10" ht="33">
      <c r="B45" s="21" t="s">
        <v>26</v>
      </c>
      <c r="C45" s="22" t="s">
        <v>123</v>
      </c>
      <c r="D45" s="22"/>
      <c r="E45" s="22"/>
      <c r="F45" s="22"/>
      <c r="G45" s="23">
        <f t="shared" si="0"/>
        <v>5907.700000000001</v>
      </c>
      <c r="H45" s="23">
        <f>H46+H55</f>
        <v>5907.700000000001</v>
      </c>
      <c r="I45" s="23">
        <f>I46+I55</f>
        <v>0</v>
      </c>
      <c r="J45" s="23">
        <f>J46+J55</f>
        <v>0</v>
      </c>
    </row>
    <row r="46" spans="2:10" ht="15.75">
      <c r="B46" s="25" t="s">
        <v>27</v>
      </c>
      <c r="C46" s="26" t="s">
        <v>123</v>
      </c>
      <c r="D46" s="26" t="s">
        <v>124</v>
      </c>
      <c r="E46" s="26"/>
      <c r="F46" s="26"/>
      <c r="G46" s="24">
        <f>H46+I46+J46</f>
        <v>3722.4</v>
      </c>
      <c r="H46" s="24">
        <f>H47+H52</f>
        <v>3722.4</v>
      </c>
      <c r="I46" s="24">
        <f>I47+I50+I52</f>
        <v>0</v>
      </c>
      <c r="J46" s="24">
        <f>J47+J50+J52</f>
        <v>0</v>
      </c>
    </row>
    <row r="47" spans="2:10" ht="31.5">
      <c r="B47" s="27" t="s">
        <v>28</v>
      </c>
      <c r="C47" s="28" t="s">
        <v>123</v>
      </c>
      <c r="D47" s="28" t="s">
        <v>124</v>
      </c>
      <c r="E47" s="28">
        <v>2020000</v>
      </c>
      <c r="F47" s="28"/>
      <c r="G47" s="29">
        <f t="shared" si="0"/>
        <v>2444.8</v>
      </c>
      <c r="H47" s="29">
        <f>H48+H50</f>
        <v>2444.8</v>
      </c>
      <c r="I47" s="29">
        <f aca="true" t="shared" si="9" ref="H47:J48">I48</f>
        <v>0</v>
      </c>
      <c r="J47" s="29">
        <f t="shared" si="9"/>
        <v>0</v>
      </c>
    </row>
    <row r="48" spans="2:10" ht="15.75">
      <c r="B48" s="27" t="s">
        <v>29</v>
      </c>
      <c r="C48" s="28" t="s">
        <v>123</v>
      </c>
      <c r="D48" s="28" t="s">
        <v>124</v>
      </c>
      <c r="E48" s="28">
        <v>2025800</v>
      </c>
      <c r="F48" s="28"/>
      <c r="G48" s="29">
        <f t="shared" si="0"/>
        <v>2389.8</v>
      </c>
      <c r="H48" s="29">
        <f t="shared" si="9"/>
        <v>2389.8</v>
      </c>
      <c r="I48" s="29">
        <f t="shared" si="9"/>
        <v>0</v>
      </c>
      <c r="J48" s="29">
        <f t="shared" si="9"/>
        <v>0</v>
      </c>
    </row>
    <row r="49" spans="2:10" ht="46.5" customHeight="1">
      <c r="B49" s="27" t="s">
        <v>30</v>
      </c>
      <c r="C49" s="28" t="s">
        <v>123</v>
      </c>
      <c r="D49" s="28" t="s">
        <v>124</v>
      </c>
      <c r="E49" s="28">
        <v>2025800</v>
      </c>
      <c r="F49" s="28" t="s">
        <v>125</v>
      </c>
      <c r="G49" s="29">
        <f t="shared" si="0"/>
        <v>2389.8</v>
      </c>
      <c r="H49" s="29">
        <v>2389.8</v>
      </c>
      <c r="I49" s="29">
        <v>0</v>
      </c>
      <c r="J49" s="29">
        <v>0</v>
      </c>
    </row>
    <row r="50" spans="2:10" ht="47.25">
      <c r="B50" s="27" t="s">
        <v>31</v>
      </c>
      <c r="C50" s="28" t="s">
        <v>123</v>
      </c>
      <c r="D50" s="28" t="s">
        <v>124</v>
      </c>
      <c r="E50" s="28">
        <v>2027600</v>
      </c>
      <c r="F50" s="28"/>
      <c r="G50" s="29">
        <f t="shared" si="0"/>
        <v>55</v>
      </c>
      <c r="H50" s="29">
        <f>H51</f>
        <v>55</v>
      </c>
      <c r="I50" s="29">
        <f>I51</f>
        <v>0</v>
      </c>
      <c r="J50" s="29">
        <f>J51</f>
        <v>0</v>
      </c>
    </row>
    <row r="51" spans="2:10" ht="15.75">
      <c r="B51" s="27" t="s">
        <v>32</v>
      </c>
      <c r="C51" s="28" t="s">
        <v>123</v>
      </c>
      <c r="D51" s="28" t="s">
        <v>124</v>
      </c>
      <c r="E51" s="28">
        <v>2027600</v>
      </c>
      <c r="F51" s="28" t="s">
        <v>126</v>
      </c>
      <c r="G51" s="29">
        <f t="shared" si="0"/>
        <v>55</v>
      </c>
      <c r="H51" s="29">
        <v>55</v>
      </c>
      <c r="I51" s="29"/>
      <c r="J51" s="29"/>
    </row>
    <row r="52" spans="2:10" ht="15.75">
      <c r="B52" s="27" t="s">
        <v>33</v>
      </c>
      <c r="C52" s="28" t="s">
        <v>123</v>
      </c>
      <c r="D52" s="28" t="s">
        <v>124</v>
      </c>
      <c r="E52" s="28">
        <v>5220000</v>
      </c>
      <c r="F52" s="28"/>
      <c r="G52" s="29">
        <f t="shared" si="0"/>
        <v>1277.6</v>
      </c>
      <c r="H52" s="29">
        <f aca="true" t="shared" si="10" ref="H52:J53">H53</f>
        <v>1277.6</v>
      </c>
      <c r="I52" s="29">
        <f t="shared" si="10"/>
        <v>0</v>
      </c>
      <c r="J52" s="29">
        <f t="shared" si="10"/>
        <v>0</v>
      </c>
    </row>
    <row r="53" spans="2:10" ht="45" customHeight="1">
      <c r="B53" s="27" t="s">
        <v>34</v>
      </c>
      <c r="C53" s="28" t="s">
        <v>123</v>
      </c>
      <c r="D53" s="28" t="s">
        <v>124</v>
      </c>
      <c r="E53" s="28">
        <v>5225600</v>
      </c>
      <c r="F53" s="28"/>
      <c r="G53" s="29">
        <f t="shared" si="0"/>
        <v>1277.6</v>
      </c>
      <c r="H53" s="29">
        <f t="shared" si="10"/>
        <v>1277.6</v>
      </c>
      <c r="I53" s="29">
        <f t="shared" si="10"/>
        <v>0</v>
      </c>
      <c r="J53" s="29">
        <f t="shared" si="10"/>
        <v>0</v>
      </c>
    </row>
    <row r="54" spans="2:10" ht="31.5">
      <c r="B54" s="27" t="s">
        <v>35</v>
      </c>
      <c r="C54" s="28" t="s">
        <v>123</v>
      </c>
      <c r="D54" s="28" t="s">
        <v>124</v>
      </c>
      <c r="E54" s="28">
        <v>5225600</v>
      </c>
      <c r="F54" s="28" t="s">
        <v>158</v>
      </c>
      <c r="G54" s="29">
        <f t="shared" si="0"/>
        <v>1277.6</v>
      </c>
      <c r="H54" s="29">
        <v>1277.6</v>
      </c>
      <c r="I54" s="29">
        <v>0</v>
      </c>
      <c r="J54" s="29">
        <v>0</v>
      </c>
    </row>
    <row r="55" spans="2:10" ht="59.25" customHeight="1">
      <c r="B55" s="25" t="s">
        <v>155</v>
      </c>
      <c r="C55" s="26" t="s">
        <v>123</v>
      </c>
      <c r="D55" s="26" t="s">
        <v>127</v>
      </c>
      <c r="E55" s="26"/>
      <c r="F55" s="26"/>
      <c r="G55" s="24">
        <f t="shared" si="0"/>
        <v>2185.3</v>
      </c>
      <c r="H55" s="24">
        <f aca="true" t="shared" si="11" ref="H55:J56">H56</f>
        <v>2185.3</v>
      </c>
      <c r="I55" s="24">
        <f t="shared" si="11"/>
        <v>0</v>
      </c>
      <c r="J55" s="24">
        <f t="shared" si="11"/>
        <v>0</v>
      </c>
    </row>
    <row r="56" spans="2:10" ht="31.5">
      <c r="B56" s="27" t="s">
        <v>28</v>
      </c>
      <c r="C56" s="28" t="s">
        <v>123</v>
      </c>
      <c r="D56" s="28" t="s">
        <v>127</v>
      </c>
      <c r="E56" s="28" t="s">
        <v>128</v>
      </c>
      <c r="F56" s="28"/>
      <c r="G56" s="29">
        <f t="shared" si="0"/>
        <v>2185.3</v>
      </c>
      <c r="H56" s="29">
        <f t="shared" si="11"/>
        <v>2185.3</v>
      </c>
      <c r="I56" s="29">
        <f t="shared" si="11"/>
        <v>0</v>
      </c>
      <c r="J56" s="29">
        <f t="shared" si="11"/>
        <v>0</v>
      </c>
    </row>
    <row r="57" spans="2:11" ht="46.5" customHeight="1">
      <c r="B57" s="27" t="s">
        <v>30</v>
      </c>
      <c r="C57" s="28" t="s">
        <v>123</v>
      </c>
      <c r="D57" s="28" t="s">
        <v>127</v>
      </c>
      <c r="E57" s="28" t="s">
        <v>129</v>
      </c>
      <c r="F57" s="28" t="s">
        <v>125</v>
      </c>
      <c r="G57" s="29">
        <f t="shared" si="0"/>
        <v>2185.3</v>
      </c>
      <c r="H57" s="29">
        <v>2185.3</v>
      </c>
      <c r="I57" s="29">
        <v>0</v>
      </c>
      <c r="J57" s="29">
        <v>0</v>
      </c>
      <c r="K57" s="12"/>
    </row>
    <row r="58" spans="2:10" ht="16.5">
      <c r="B58" s="21" t="s">
        <v>36</v>
      </c>
      <c r="C58" s="22" t="s">
        <v>106</v>
      </c>
      <c r="D58" s="22"/>
      <c r="E58" s="22"/>
      <c r="F58" s="22"/>
      <c r="G58" s="23">
        <f t="shared" si="0"/>
        <v>50178</v>
      </c>
      <c r="H58" s="23">
        <f>H59+H64</f>
        <v>50178</v>
      </c>
      <c r="I58" s="23">
        <f>I59+I64</f>
        <v>0</v>
      </c>
      <c r="J58" s="23">
        <f>J59+J64</f>
        <v>0</v>
      </c>
    </row>
    <row r="59" spans="2:10" ht="15.75">
      <c r="B59" s="25" t="s">
        <v>37</v>
      </c>
      <c r="C59" s="26" t="s">
        <v>106</v>
      </c>
      <c r="D59" s="26" t="s">
        <v>127</v>
      </c>
      <c r="E59" s="26"/>
      <c r="F59" s="26"/>
      <c r="G59" s="24">
        <f t="shared" si="0"/>
        <v>40000</v>
      </c>
      <c r="H59" s="24">
        <f>H60</f>
        <v>40000</v>
      </c>
      <c r="I59" s="24">
        <f>I60</f>
        <v>0</v>
      </c>
      <c r="J59" s="24">
        <f>J60</f>
        <v>0</v>
      </c>
    </row>
    <row r="60" spans="2:10" ht="15.75">
      <c r="B60" s="27" t="s">
        <v>37</v>
      </c>
      <c r="C60" s="28" t="s">
        <v>106</v>
      </c>
      <c r="D60" s="28" t="s">
        <v>127</v>
      </c>
      <c r="E60" s="28">
        <v>3150000</v>
      </c>
      <c r="F60" s="28"/>
      <c r="G60" s="29">
        <f t="shared" si="0"/>
        <v>40000</v>
      </c>
      <c r="H60" s="29">
        <f aca="true" t="shared" si="12" ref="H60:J62">H61</f>
        <v>40000</v>
      </c>
      <c r="I60" s="29">
        <f t="shared" si="12"/>
        <v>0</v>
      </c>
      <c r="J60" s="29">
        <f t="shared" si="12"/>
        <v>0</v>
      </c>
    </row>
    <row r="61" spans="2:10" ht="15.75">
      <c r="B61" s="27" t="s">
        <v>38</v>
      </c>
      <c r="C61" s="28" t="s">
        <v>106</v>
      </c>
      <c r="D61" s="28" t="s">
        <v>127</v>
      </c>
      <c r="E61" s="28">
        <v>3150200</v>
      </c>
      <c r="F61" s="28"/>
      <c r="G61" s="29">
        <f t="shared" si="0"/>
        <v>40000</v>
      </c>
      <c r="H61" s="29">
        <f t="shared" si="12"/>
        <v>40000</v>
      </c>
      <c r="I61" s="29">
        <f t="shared" si="12"/>
        <v>0</v>
      </c>
      <c r="J61" s="29">
        <f t="shared" si="12"/>
        <v>0</v>
      </c>
    </row>
    <row r="62" spans="2:10" ht="60.75" customHeight="1">
      <c r="B62" s="30" t="s">
        <v>39</v>
      </c>
      <c r="C62" s="28" t="s">
        <v>106</v>
      </c>
      <c r="D62" s="28" t="s">
        <v>127</v>
      </c>
      <c r="E62" s="28">
        <v>3150201</v>
      </c>
      <c r="F62" s="28"/>
      <c r="G62" s="29">
        <f t="shared" si="0"/>
        <v>40000</v>
      </c>
      <c r="H62" s="29">
        <f t="shared" si="12"/>
        <v>40000</v>
      </c>
      <c r="I62" s="29">
        <f t="shared" si="12"/>
        <v>0</v>
      </c>
      <c r="J62" s="29">
        <f t="shared" si="12"/>
        <v>0</v>
      </c>
    </row>
    <row r="63" spans="2:10" ht="15.75">
      <c r="B63" s="27" t="s">
        <v>40</v>
      </c>
      <c r="C63" s="28" t="s">
        <v>106</v>
      </c>
      <c r="D63" s="28" t="s">
        <v>127</v>
      </c>
      <c r="E63" s="28">
        <v>3150201</v>
      </c>
      <c r="F63" s="28" t="s">
        <v>132</v>
      </c>
      <c r="G63" s="29">
        <f t="shared" si="0"/>
        <v>40000</v>
      </c>
      <c r="H63" s="29">
        <v>40000</v>
      </c>
      <c r="I63" s="29">
        <v>0</v>
      </c>
      <c r="J63" s="29">
        <v>0</v>
      </c>
    </row>
    <row r="64" spans="2:10" ht="31.5">
      <c r="B64" s="25" t="s">
        <v>41</v>
      </c>
      <c r="C64" s="26" t="s">
        <v>106</v>
      </c>
      <c r="D64" s="26">
        <v>12</v>
      </c>
      <c r="E64" s="26"/>
      <c r="F64" s="26"/>
      <c r="G64" s="24">
        <f t="shared" si="0"/>
        <v>10178</v>
      </c>
      <c r="H64" s="24">
        <f>H65+H67+H70</f>
        <v>10178</v>
      </c>
      <c r="I64" s="24">
        <f>I65+I67+I70</f>
        <v>0</v>
      </c>
      <c r="J64" s="24">
        <f>J65+J67+J70</f>
        <v>0</v>
      </c>
    </row>
    <row r="65" spans="1:10" s="12" customFormat="1" ht="31.5">
      <c r="A65" s="31"/>
      <c r="B65" s="27" t="s">
        <v>176</v>
      </c>
      <c r="C65" s="28" t="s">
        <v>106</v>
      </c>
      <c r="D65" s="28" t="s">
        <v>174</v>
      </c>
      <c r="E65" s="28" t="s">
        <v>175</v>
      </c>
      <c r="F65" s="28"/>
      <c r="G65" s="29">
        <f t="shared" si="0"/>
        <v>5100</v>
      </c>
      <c r="H65" s="29">
        <f>H66</f>
        <v>5100</v>
      </c>
      <c r="I65" s="29">
        <f>I66</f>
        <v>0</v>
      </c>
      <c r="J65" s="29">
        <f>J66</f>
        <v>0</v>
      </c>
    </row>
    <row r="66" spans="2:10" s="12" customFormat="1" ht="31.5">
      <c r="B66" s="27" t="s">
        <v>63</v>
      </c>
      <c r="C66" s="28" t="s">
        <v>106</v>
      </c>
      <c r="D66" s="28" t="s">
        <v>174</v>
      </c>
      <c r="E66" s="28" t="s">
        <v>175</v>
      </c>
      <c r="F66" s="28" t="s">
        <v>136</v>
      </c>
      <c r="G66" s="29">
        <f t="shared" si="0"/>
        <v>5100</v>
      </c>
      <c r="H66" s="29">
        <v>5100</v>
      </c>
      <c r="I66" s="29">
        <v>0</v>
      </c>
      <c r="J66" s="29">
        <v>0</v>
      </c>
    </row>
    <row r="67" spans="2:10" ht="31.5">
      <c r="B67" s="27" t="s">
        <v>42</v>
      </c>
      <c r="C67" s="28" t="s">
        <v>106</v>
      </c>
      <c r="D67" s="28">
        <v>12</v>
      </c>
      <c r="E67" s="28">
        <v>3400000</v>
      </c>
      <c r="F67" s="28"/>
      <c r="G67" s="29">
        <f t="shared" si="0"/>
        <v>4678</v>
      </c>
      <c r="H67" s="29">
        <f aca="true" t="shared" si="13" ref="H67:J70">H68</f>
        <v>4678</v>
      </c>
      <c r="I67" s="29">
        <f t="shared" si="13"/>
        <v>0</v>
      </c>
      <c r="J67" s="29">
        <f t="shared" si="13"/>
        <v>0</v>
      </c>
    </row>
    <row r="68" spans="2:10" ht="31.5">
      <c r="B68" s="27" t="s">
        <v>43</v>
      </c>
      <c r="C68" s="28" t="s">
        <v>106</v>
      </c>
      <c r="D68" s="28">
        <v>12</v>
      </c>
      <c r="E68" s="28">
        <v>3400300</v>
      </c>
      <c r="F68" s="28"/>
      <c r="G68" s="29">
        <f t="shared" si="0"/>
        <v>4678</v>
      </c>
      <c r="H68" s="29">
        <f t="shared" si="13"/>
        <v>4678</v>
      </c>
      <c r="I68" s="29">
        <f t="shared" si="13"/>
        <v>0</v>
      </c>
      <c r="J68" s="29">
        <f t="shared" si="13"/>
        <v>0</v>
      </c>
    </row>
    <row r="69" spans="2:10" ht="31.5">
      <c r="B69" s="27" t="s">
        <v>13</v>
      </c>
      <c r="C69" s="28" t="s">
        <v>106</v>
      </c>
      <c r="D69" s="28">
        <v>12</v>
      </c>
      <c r="E69" s="28">
        <v>3400300</v>
      </c>
      <c r="F69" s="28">
        <v>500</v>
      </c>
      <c r="G69" s="29">
        <f t="shared" si="0"/>
        <v>4678</v>
      </c>
      <c r="H69" s="29">
        <v>4678</v>
      </c>
      <c r="I69" s="29">
        <v>0</v>
      </c>
      <c r="J69" s="29">
        <v>0</v>
      </c>
    </row>
    <row r="70" spans="2:10" ht="15.75">
      <c r="B70" s="27" t="s">
        <v>186</v>
      </c>
      <c r="C70" s="28" t="s">
        <v>106</v>
      </c>
      <c r="D70" s="28">
        <v>12</v>
      </c>
      <c r="E70" s="28" t="s">
        <v>179</v>
      </c>
      <c r="F70" s="28"/>
      <c r="G70" s="29">
        <f t="shared" si="0"/>
        <v>400</v>
      </c>
      <c r="H70" s="29">
        <f t="shared" si="13"/>
        <v>400</v>
      </c>
      <c r="I70" s="29">
        <f t="shared" si="13"/>
        <v>0</v>
      </c>
      <c r="J70" s="29">
        <f t="shared" si="13"/>
        <v>0</v>
      </c>
    </row>
    <row r="71" spans="2:10" ht="47.25">
      <c r="B71" s="27" t="s">
        <v>181</v>
      </c>
      <c r="C71" s="28" t="s">
        <v>106</v>
      </c>
      <c r="D71" s="28">
        <v>12</v>
      </c>
      <c r="E71" s="28" t="s">
        <v>180</v>
      </c>
      <c r="F71" s="28"/>
      <c r="G71" s="29">
        <f t="shared" si="0"/>
        <v>400</v>
      </c>
      <c r="H71" s="29">
        <f>H72</f>
        <v>400</v>
      </c>
      <c r="I71" s="29">
        <f>I72</f>
        <v>0</v>
      </c>
      <c r="J71" s="29">
        <f>J72</f>
        <v>0</v>
      </c>
    </row>
    <row r="72" spans="2:10" ht="15.75">
      <c r="B72" s="27" t="s">
        <v>48</v>
      </c>
      <c r="C72" s="28" t="s">
        <v>106</v>
      </c>
      <c r="D72" s="28">
        <v>12</v>
      </c>
      <c r="E72" s="28" t="s">
        <v>180</v>
      </c>
      <c r="F72" s="28" t="s">
        <v>135</v>
      </c>
      <c r="G72" s="29">
        <f t="shared" si="0"/>
        <v>400</v>
      </c>
      <c r="H72" s="29">
        <v>400</v>
      </c>
      <c r="I72" s="29">
        <v>0</v>
      </c>
      <c r="J72" s="29">
        <v>0</v>
      </c>
    </row>
    <row r="73" spans="2:10" ht="16.5">
      <c r="B73" s="21" t="s">
        <v>44</v>
      </c>
      <c r="C73" s="22" t="s">
        <v>107</v>
      </c>
      <c r="D73" s="22"/>
      <c r="E73" s="22"/>
      <c r="F73" s="22"/>
      <c r="G73" s="23">
        <f t="shared" si="0"/>
        <v>76986.2</v>
      </c>
      <c r="H73" s="23">
        <f>H74+H85+H97</f>
        <v>76106.4</v>
      </c>
      <c r="I73" s="23">
        <f>I74+I85+I97</f>
        <v>0</v>
      </c>
      <c r="J73" s="23">
        <f>J74+J85+J97</f>
        <v>879.8</v>
      </c>
    </row>
    <row r="74" spans="2:10" ht="15.75">
      <c r="B74" s="25" t="s">
        <v>45</v>
      </c>
      <c r="C74" s="26" t="s">
        <v>107</v>
      </c>
      <c r="D74" s="26" t="s">
        <v>105</v>
      </c>
      <c r="E74" s="26"/>
      <c r="F74" s="26"/>
      <c r="G74" s="24">
        <f t="shared" si="0"/>
        <v>33324.4</v>
      </c>
      <c r="H74" s="24">
        <f>H75+H78+H82</f>
        <v>32444.6</v>
      </c>
      <c r="I74" s="24">
        <f>I75+I78+I82</f>
        <v>0</v>
      </c>
      <c r="J74" s="24">
        <f>J75+J78+J82</f>
        <v>879.8</v>
      </c>
    </row>
    <row r="75" spans="2:10" ht="47.25">
      <c r="B75" s="27" t="s">
        <v>133</v>
      </c>
      <c r="C75" s="28" t="s">
        <v>107</v>
      </c>
      <c r="D75" s="28" t="s">
        <v>105</v>
      </c>
      <c r="E75" s="28" t="s">
        <v>130</v>
      </c>
      <c r="F75" s="28"/>
      <c r="G75" s="29">
        <f t="shared" si="0"/>
        <v>13222.6</v>
      </c>
      <c r="H75" s="29">
        <f aca="true" t="shared" si="14" ref="H75:J76">H76</f>
        <v>13222.6</v>
      </c>
      <c r="I75" s="29">
        <f t="shared" si="14"/>
        <v>0</v>
      </c>
      <c r="J75" s="29">
        <f t="shared" si="14"/>
        <v>0</v>
      </c>
    </row>
    <row r="76" spans="2:10" ht="50.25" customHeight="1">
      <c r="B76" s="27" t="s">
        <v>134</v>
      </c>
      <c r="C76" s="28" t="s">
        <v>107</v>
      </c>
      <c r="D76" s="28" t="s">
        <v>105</v>
      </c>
      <c r="E76" s="28" t="s">
        <v>131</v>
      </c>
      <c r="F76" s="28"/>
      <c r="G76" s="29">
        <f t="shared" si="0"/>
        <v>13222.6</v>
      </c>
      <c r="H76" s="29">
        <f t="shared" si="14"/>
        <v>13222.6</v>
      </c>
      <c r="I76" s="29">
        <f t="shared" si="14"/>
        <v>0</v>
      </c>
      <c r="J76" s="29">
        <f t="shared" si="14"/>
        <v>0</v>
      </c>
    </row>
    <row r="77" spans="2:10" s="20" customFormat="1" ht="14.25" customHeight="1">
      <c r="B77" s="27" t="s">
        <v>40</v>
      </c>
      <c r="C77" s="28" t="s">
        <v>107</v>
      </c>
      <c r="D77" s="28" t="s">
        <v>105</v>
      </c>
      <c r="E77" s="28" t="s">
        <v>131</v>
      </c>
      <c r="F77" s="28" t="s">
        <v>132</v>
      </c>
      <c r="G77" s="29">
        <f t="shared" si="0"/>
        <v>13222.6</v>
      </c>
      <c r="H77" s="29">
        <v>13222.6</v>
      </c>
      <c r="I77" s="29">
        <v>0</v>
      </c>
      <c r="J77" s="29">
        <v>0</v>
      </c>
    </row>
    <row r="78" spans="2:10" ht="31.5" customHeight="1">
      <c r="B78" s="27" t="s">
        <v>165</v>
      </c>
      <c r="C78" s="28" t="s">
        <v>107</v>
      </c>
      <c r="D78" s="28" t="s">
        <v>105</v>
      </c>
      <c r="E78" s="28" t="s">
        <v>147</v>
      </c>
      <c r="F78" s="28"/>
      <c r="G78" s="29">
        <f t="shared" si="0"/>
        <v>879.8</v>
      </c>
      <c r="H78" s="29">
        <f>H79</f>
        <v>0</v>
      </c>
      <c r="I78" s="29">
        <f aca="true" t="shared" si="15" ref="I78:J80">I79</f>
        <v>0</v>
      </c>
      <c r="J78" s="29">
        <f t="shared" si="15"/>
        <v>879.8</v>
      </c>
    </row>
    <row r="79" spans="2:10" ht="31.5">
      <c r="B79" s="27" t="s">
        <v>166</v>
      </c>
      <c r="C79" s="28" t="s">
        <v>107</v>
      </c>
      <c r="D79" s="28" t="s">
        <v>105</v>
      </c>
      <c r="E79" s="28" t="s">
        <v>163</v>
      </c>
      <c r="F79" s="28"/>
      <c r="G79" s="29">
        <f>H79+I79+J79</f>
        <v>879.8</v>
      </c>
      <c r="H79" s="29">
        <f>H80</f>
        <v>0</v>
      </c>
      <c r="I79" s="29">
        <f t="shared" si="15"/>
        <v>0</v>
      </c>
      <c r="J79" s="29">
        <f t="shared" si="15"/>
        <v>879.8</v>
      </c>
    </row>
    <row r="80" spans="2:10" ht="46.5" customHeight="1">
      <c r="B80" s="27" t="s">
        <v>171</v>
      </c>
      <c r="C80" s="28" t="s">
        <v>107</v>
      </c>
      <c r="D80" s="28" t="s">
        <v>105</v>
      </c>
      <c r="E80" s="28" t="s">
        <v>164</v>
      </c>
      <c r="F80" s="28"/>
      <c r="G80" s="29">
        <f>H80+I80+J80</f>
        <v>879.8</v>
      </c>
      <c r="H80" s="29">
        <f>H81</f>
        <v>0</v>
      </c>
      <c r="I80" s="29">
        <f t="shared" si="15"/>
        <v>0</v>
      </c>
      <c r="J80" s="29">
        <f t="shared" si="15"/>
        <v>879.8</v>
      </c>
    </row>
    <row r="81" spans="2:10" ht="15.75">
      <c r="B81" s="27" t="s">
        <v>40</v>
      </c>
      <c r="C81" s="28" t="s">
        <v>107</v>
      </c>
      <c r="D81" s="28" t="s">
        <v>105</v>
      </c>
      <c r="E81" s="28" t="s">
        <v>164</v>
      </c>
      <c r="F81" s="28" t="s">
        <v>132</v>
      </c>
      <c r="G81" s="29">
        <f>H81+I81+J81</f>
        <v>879.8</v>
      </c>
      <c r="H81" s="29">
        <v>0</v>
      </c>
      <c r="I81" s="29">
        <v>0</v>
      </c>
      <c r="J81" s="29">
        <v>879.8</v>
      </c>
    </row>
    <row r="82" spans="2:10" ht="15.75">
      <c r="B82" s="27" t="s">
        <v>46</v>
      </c>
      <c r="C82" s="28" t="s">
        <v>107</v>
      </c>
      <c r="D82" s="28" t="s">
        <v>105</v>
      </c>
      <c r="E82" s="28">
        <v>3500000</v>
      </c>
      <c r="F82" s="28"/>
      <c r="G82" s="29">
        <f aca="true" t="shared" si="16" ref="G82:G147">H82+I82+J82</f>
        <v>19222</v>
      </c>
      <c r="H82" s="29">
        <f aca="true" t="shared" si="17" ref="H82:J83">H83</f>
        <v>19222</v>
      </c>
      <c r="I82" s="29">
        <f t="shared" si="17"/>
        <v>0</v>
      </c>
      <c r="J82" s="29">
        <f t="shared" si="17"/>
        <v>0</v>
      </c>
    </row>
    <row r="83" spans="2:10" ht="63">
      <c r="B83" s="27" t="s">
        <v>47</v>
      </c>
      <c r="C83" s="28" t="s">
        <v>107</v>
      </c>
      <c r="D83" s="28" t="s">
        <v>105</v>
      </c>
      <c r="E83" s="28">
        <v>3500200</v>
      </c>
      <c r="F83" s="28"/>
      <c r="G83" s="29">
        <f t="shared" si="16"/>
        <v>19222</v>
      </c>
      <c r="H83" s="29">
        <f t="shared" si="17"/>
        <v>19222</v>
      </c>
      <c r="I83" s="29">
        <f t="shared" si="17"/>
        <v>0</v>
      </c>
      <c r="J83" s="29">
        <f t="shared" si="17"/>
        <v>0</v>
      </c>
    </row>
    <row r="84" spans="2:10" ht="15.75">
      <c r="B84" s="27" t="s">
        <v>48</v>
      </c>
      <c r="C84" s="28" t="s">
        <v>107</v>
      </c>
      <c r="D84" s="28" t="s">
        <v>105</v>
      </c>
      <c r="E84" s="28">
        <v>3500200</v>
      </c>
      <c r="F84" s="28" t="s">
        <v>135</v>
      </c>
      <c r="G84" s="29">
        <f t="shared" si="16"/>
        <v>19222</v>
      </c>
      <c r="H84" s="29">
        <v>19222</v>
      </c>
      <c r="I84" s="29">
        <v>0</v>
      </c>
      <c r="J84" s="29">
        <v>0</v>
      </c>
    </row>
    <row r="85" spans="2:10" ht="15.75">
      <c r="B85" s="25" t="s">
        <v>49</v>
      </c>
      <c r="C85" s="26" t="s">
        <v>107</v>
      </c>
      <c r="D85" s="26" t="s">
        <v>123</v>
      </c>
      <c r="E85" s="26"/>
      <c r="F85" s="26"/>
      <c r="G85" s="24">
        <f t="shared" si="16"/>
        <v>42461.8</v>
      </c>
      <c r="H85" s="24">
        <f>H86</f>
        <v>42461.8</v>
      </c>
      <c r="I85" s="24">
        <f>I86</f>
        <v>0</v>
      </c>
      <c r="J85" s="24">
        <f>J86</f>
        <v>0</v>
      </c>
    </row>
    <row r="86" spans="2:10" ht="15.75">
      <c r="B86" s="27" t="s">
        <v>49</v>
      </c>
      <c r="C86" s="28" t="s">
        <v>107</v>
      </c>
      <c r="D86" s="28" t="s">
        <v>123</v>
      </c>
      <c r="E86" s="28">
        <v>6000000</v>
      </c>
      <c r="F86" s="28"/>
      <c r="G86" s="29">
        <f t="shared" si="16"/>
        <v>42461.8</v>
      </c>
      <c r="H86" s="29">
        <f>H87+H89+H91+H93+H95</f>
        <v>42461.8</v>
      </c>
      <c r="I86" s="29">
        <f>I87+I89+I91+I93+I95</f>
        <v>0</v>
      </c>
      <c r="J86" s="29">
        <f>J87+J89+J91+J93+J95</f>
        <v>0</v>
      </c>
    </row>
    <row r="87" spans="2:10" ht="15.75">
      <c r="B87" s="27" t="s">
        <v>50</v>
      </c>
      <c r="C87" s="28" t="s">
        <v>107</v>
      </c>
      <c r="D87" s="28" t="s">
        <v>123</v>
      </c>
      <c r="E87" s="28">
        <v>6000100</v>
      </c>
      <c r="F87" s="28"/>
      <c r="G87" s="29">
        <f t="shared" si="16"/>
        <v>4848.9</v>
      </c>
      <c r="H87" s="29">
        <f>H88</f>
        <v>4848.9</v>
      </c>
      <c r="I87" s="29">
        <f>I88</f>
        <v>0</v>
      </c>
      <c r="J87" s="29">
        <f>J88</f>
        <v>0</v>
      </c>
    </row>
    <row r="88" spans="2:10" ht="15.75">
      <c r="B88" s="27" t="s">
        <v>48</v>
      </c>
      <c r="C88" s="28" t="s">
        <v>107</v>
      </c>
      <c r="D88" s="28" t="s">
        <v>123</v>
      </c>
      <c r="E88" s="28">
        <v>6000100</v>
      </c>
      <c r="F88" s="28" t="s">
        <v>135</v>
      </c>
      <c r="G88" s="29">
        <f t="shared" si="16"/>
        <v>4848.9</v>
      </c>
      <c r="H88" s="29">
        <v>4848.9</v>
      </c>
      <c r="I88" s="29">
        <v>0</v>
      </c>
      <c r="J88" s="29">
        <v>0</v>
      </c>
    </row>
    <row r="89" spans="2:10" ht="60" customHeight="1">
      <c r="B89" s="27" t="s">
        <v>51</v>
      </c>
      <c r="C89" s="28" t="s">
        <v>107</v>
      </c>
      <c r="D89" s="28" t="s">
        <v>123</v>
      </c>
      <c r="E89" s="28">
        <v>6000200</v>
      </c>
      <c r="F89" s="28"/>
      <c r="G89" s="29">
        <f t="shared" si="16"/>
        <v>11898.1</v>
      </c>
      <c r="H89" s="29">
        <f>H90</f>
        <v>11898.1</v>
      </c>
      <c r="I89" s="29">
        <f>I90</f>
        <v>0</v>
      </c>
      <c r="J89" s="29">
        <f>J90</f>
        <v>0</v>
      </c>
    </row>
    <row r="90" spans="2:10" ht="15.75">
      <c r="B90" s="27" t="s">
        <v>48</v>
      </c>
      <c r="C90" s="28" t="s">
        <v>107</v>
      </c>
      <c r="D90" s="28" t="s">
        <v>123</v>
      </c>
      <c r="E90" s="28">
        <v>6000200</v>
      </c>
      <c r="F90" s="28" t="s">
        <v>135</v>
      </c>
      <c r="G90" s="29">
        <f t="shared" si="16"/>
        <v>11898.1</v>
      </c>
      <c r="H90" s="29">
        <v>11898.1</v>
      </c>
      <c r="I90" s="29">
        <v>0</v>
      </c>
      <c r="J90" s="29">
        <v>0</v>
      </c>
    </row>
    <row r="91" spans="2:10" ht="15.75">
      <c r="B91" s="27" t="s">
        <v>52</v>
      </c>
      <c r="C91" s="28" t="s">
        <v>107</v>
      </c>
      <c r="D91" s="28" t="s">
        <v>123</v>
      </c>
      <c r="E91" s="28">
        <v>6000300</v>
      </c>
      <c r="F91" s="28"/>
      <c r="G91" s="29">
        <f t="shared" si="16"/>
        <v>6402.4</v>
      </c>
      <c r="H91" s="29">
        <f>H92</f>
        <v>6402.4</v>
      </c>
      <c r="I91" s="29">
        <f>I92</f>
        <v>0</v>
      </c>
      <c r="J91" s="29">
        <f>J92</f>
        <v>0</v>
      </c>
    </row>
    <row r="92" spans="2:10" ht="15.75">
      <c r="B92" s="27" t="s">
        <v>48</v>
      </c>
      <c r="C92" s="28" t="s">
        <v>107</v>
      </c>
      <c r="D92" s="28" t="s">
        <v>123</v>
      </c>
      <c r="E92" s="28">
        <v>6000300</v>
      </c>
      <c r="F92" s="28" t="s">
        <v>135</v>
      </c>
      <c r="G92" s="29">
        <f t="shared" si="16"/>
        <v>6402.4</v>
      </c>
      <c r="H92" s="29">
        <v>6402.4</v>
      </c>
      <c r="I92" s="29">
        <v>0</v>
      </c>
      <c r="J92" s="29">
        <v>0</v>
      </c>
    </row>
    <row r="93" spans="2:10" ht="15.75" customHeight="1">
      <c r="B93" s="27" t="s">
        <v>53</v>
      </c>
      <c r="C93" s="28" t="s">
        <v>107</v>
      </c>
      <c r="D93" s="28" t="s">
        <v>123</v>
      </c>
      <c r="E93" s="28">
        <v>6000400</v>
      </c>
      <c r="F93" s="28"/>
      <c r="G93" s="29">
        <f t="shared" si="16"/>
        <v>2435.9</v>
      </c>
      <c r="H93" s="29">
        <f>H94</f>
        <v>2435.9</v>
      </c>
      <c r="I93" s="29">
        <f>I94</f>
        <v>0</v>
      </c>
      <c r="J93" s="29">
        <f>J94</f>
        <v>0</v>
      </c>
    </row>
    <row r="94" spans="2:10" ht="15.75">
      <c r="B94" s="27" t="s">
        <v>48</v>
      </c>
      <c r="C94" s="28" t="s">
        <v>107</v>
      </c>
      <c r="D94" s="28" t="s">
        <v>123</v>
      </c>
      <c r="E94" s="28">
        <v>6000400</v>
      </c>
      <c r="F94" s="28" t="s">
        <v>135</v>
      </c>
      <c r="G94" s="29">
        <f t="shared" si="16"/>
        <v>2435.9</v>
      </c>
      <c r="H94" s="29">
        <v>2435.9</v>
      </c>
      <c r="I94" s="29">
        <v>0</v>
      </c>
      <c r="J94" s="29">
        <v>0</v>
      </c>
    </row>
    <row r="95" spans="2:10" ht="30.75" customHeight="1">
      <c r="B95" s="27" t="s">
        <v>54</v>
      </c>
      <c r="C95" s="28" t="s">
        <v>107</v>
      </c>
      <c r="D95" s="28" t="s">
        <v>123</v>
      </c>
      <c r="E95" s="28">
        <v>6000500</v>
      </c>
      <c r="F95" s="28"/>
      <c r="G95" s="29">
        <f t="shared" si="16"/>
        <v>16876.5</v>
      </c>
      <c r="H95" s="29">
        <f>H96</f>
        <v>16876.5</v>
      </c>
      <c r="I95" s="29">
        <f>I96</f>
        <v>0</v>
      </c>
      <c r="J95" s="29">
        <f>J96</f>
        <v>0</v>
      </c>
    </row>
    <row r="96" spans="2:10" ht="15.75">
      <c r="B96" s="27" t="s">
        <v>48</v>
      </c>
      <c r="C96" s="28" t="s">
        <v>107</v>
      </c>
      <c r="D96" s="28" t="s">
        <v>123</v>
      </c>
      <c r="E96" s="28">
        <v>6000500</v>
      </c>
      <c r="F96" s="28" t="s">
        <v>135</v>
      </c>
      <c r="G96" s="29">
        <f t="shared" si="16"/>
        <v>16876.5</v>
      </c>
      <c r="H96" s="29">
        <v>16876.5</v>
      </c>
      <c r="I96" s="29">
        <v>0</v>
      </c>
      <c r="J96" s="29">
        <v>0</v>
      </c>
    </row>
    <row r="97" spans="2:10" s="11" customFormat="1" ht="31.5">
      <c r="B97" s="25" t="s">
        <v>168</v>
      </c>
      <c r="C97" s="26" t="s">
        <v>107</v>
      </c>
      <c r="D97" s="26" t="s">
        <v>107</v>
      </c>
      <c r="E97" s="26"/>
      <c r="F97" s="26"/>
      <c r="G97" s="24">
        <f t="shared" si="16"/>
        <v>1200</v>
      </c>
      <c r="H97" s="24">
        <f>H98</f>
        <v>1200</v>
      </c>
      <c r="I97" s="24">
        <f aca="true" t="shared" si="18" ref="I97:J99">I98</f>
        <v>0</v>
      </c>
      <c r="J97" s="24">
        <f t="shared" si="18"/>
        <v>0</v>
      </c>
    </row>
    <row r="98" spans="2:10" s="12" customFormat="1" ht="60" customHeight="1">
      <c r="B98" s="27" t="s">
        <v>11</v>
      </c>
      <c r="C98" s="28" t="s">
        <v>107</v>
      </c>
      <c r="D98" s="28" t="s">
        <v>107</v>
      </c>
      <c r="E98" s="28" t="s">
        <v>110</v>
      </c>
      <c r="F98" s="28"/>
      <c r="G98" s="29">
        <f t="shared" si="16"/>
        <v>1200</v>
      </c>
      <c r="H98" s="29">
        <f>H99</f>
        <v>1200</v>
      </c>
      <c r="I98" s="29">
        <f t="shared" si="18"/>
        <v>0</v>
      </c>
      <c r="J98" s="29">
        <f t="shared" si="18"/>
        <v>0</v>
      </c>
    </row>
    <row r="99" spans="2:10" ht="31.5">
      <c r="B99" s="27" t="s">
        <v>62</v>
      </c>
      <c r="C99" s="28" t="s">
        <v>107</v>
      </c>
      <c r="D99" s="28" t="s">
        <v>107</v>
      </c>
      <c r="E99" s="28" t="s">
        <v>167</v>
      </c>
      <c r="F99" s="28"/>
      <c r="G99" s="29">
        <f t="shared" si="16"/>
        <v>1200</v>
      </c>
      <c r="H99" s="29">
        <f>H100</f>
        <v>1200</v>
      </c>
      <c r="I99" s="29">
        <f t="shared" si="18"/>
        <v>0</v>
      </c>
      <c r="J99" s="29">
        <f t="shared" si="18"/>
        <v>0</v>
      </c>
    </row>
    <row r="100" spans="2:10" ht="31.5">
      <c r="B100" s="27" t="s">
        <v>63</v>
      </c>
      <c r="C100" s="28" t="s">
        <v>107</v>
      </c>
      <c r="D100" s="28" t="s">
        <v>107</v>
      </c>
      <c r="E100" s="28" t="s">
        <v>167</v>
      </c>
      <c r="F100" s="28" t="s">
        <v>136</v>
      </c>
      <c r="G100" s="29">
        <f t="shared" si="16"/>
        <v>1200</v>
      </c>
      <c r="H100" s="29">
        <v>1200</v>
      </c>
      <c r="I100" s="29">
        <v>0</v>
      </c>
      <c r="J100" s="29">
        <v>0</v>
      </c>
    </row>
    <row r="101" spans="2:10" ht="16.5">
      <c r="B101" s="21" t="s">
        <v>55</v>
      </c>
      <c r="C101" s="22" t="s">
        <v>108</v>
      </c>
      <c r="D101" s="22"/>
      <c r="E101" s="22"/>
      <c r="F101" s="22"/>
      <c r="G101" s="23">
        <f t="shared" si="16"/>
        <v>4970</v>
      </c>
      <c r="H101" s="23">
        <f>H102</f>
        <v>4970</v>
      </c>
      <c r="I101" s="23">
        <f aca="true" t="shared" si="19" ref="I101:J103">I102</f>
        <v>0</v>
      </c>
      <c r="J101" s="23">
        <f t="shared" si="19"/>
        <v>0</v>
      </c>
    </row>
    <row r="102" spans="2:10" ht="31.5">
      <c r="B102" s="25" t="s">
        <v>56</v>
      </c>
      <c r="C102" s="26" t="s">
        <v>108</v>
      </c>
      <c r="D102" s="26" t="s">
        <v>123</v>
      </c>
      <c r="E102" s="26"/>
      <c r="F102" s="26"/>
      <c r="G102" s="23">
        <f t="shared" si="16"/>
        <v>4970</v>
      </c>
      <c r="H102" s="24">
        <f>H103</f>
        <v>4970</v>
      </c>
      <c r="I102" s="24">
        <f t="shared" si="19"/>
        <v>0</v>
      </c>
      <c r="J102" s="24">
        <f t="shared" si="19"/>
        <v>0</v>
      </c>
    </row>
    <row r="103" spans="2:10" ht="31.5">
      <c r="B103" s="27" t="s">
        <v>57</v>
      </c>
      <c r="C103" s="28" t="s">
        <v>108</v>
      </c>
      <c r="D103" s="28" t="s">
        <v>123</v>
      </c>
      <c r="E103" s="28">
        <v>4100000</v>
      </c>
      <c r="F103" s="28"/>
      <c r="G103" s="32">
        <f t="shared" si="16"/>
        <v>4970</v>
      </c>
      <c r="H103" s="29">
        <f>H104</f>
        <v>4970</v>
      </c>
      <c r="I103" s="29">
        <f t="shared" si="19"/>
        <v>0</v>
      </c>
      <c r="J103" s="29">
        <f t="shared" si="19"/>
        <v>0</v>
      </c>
    </row>
    <row r="104" spans="2:10" ht="16.5">
      <c r="B104" s="27" t="s">
        <v>58</v>
      </c>
      <c r="C104" s="28" t="s">
        <v>108</v>
      </c>
      <c r="D104" s="28" t="s">
        <v>123</v>
      </c>
      <c r="E104" s="28">
        <v>4100100</v>
      </c>
      <c r="F104" s="28"/>
      <c r="G104" s="32">
        <f t="shared" si="16"/>
        <v>4970</v>
      </c>
      <c r="H104" s="29">
        <f>H105+H106</f>
        <v>4970</v>
      </c>
      <c r="I104" s="29">
        <f>I105+I106</f>
        <v>0</v>
      </c>
      <c r="J104" s="29">
        <f>J105+J106</f>
        <v>0</v>
      </c>
    </row>
    <row r="105" spans="2:10" ht="16.5">
      <c r="B105" s="27" t="s">
        <v>48</v>
      </c>
      <c r="C105" s="28" t="s">
        <v>108</v>
      </c>
      <c r="D105" s="28" t="s">
        <v>123</v>
      </c>
      <c r="E105" s="28">
        <v>4100100</v>
      </c>
      <c r="F105" s="28" t="s">
        <v>135</v>
      </c>
      <c r="G105" s="32">
        <f t="shared" si="16"/>
        <v>170</v>
      </c>
      <c r="H105" s="29">
        <v>170</v>
      </c>
      <c r="I105" s="29">
        <v>0</v>
      </c>
      <c r="J105" s="29">
        <v>0</v>
      </c>
    </row>
    <row r="106" spans="2:10" ht="31.5">
      <c r="B106" s="27" t="s">
        <v>13</v>
      </c>
      <c r="C106" s="28" t="s">
        <v>108</v>
      </c>
      <c r="D106" s="28" t="s">
        <v>123</v>
      </c>
      <c r="E106" s="28">
        <v>4100100</v>
      </c>
      <c r="F106" s="28">
        <v>500</v>
      </c>
      <c r="G106" s="32">
        <f t="shared" si="16"/>
        <v>4800</v>
      </c>
      <c r="H106" s="29">
        <v>4800</v>
      </c>
      <c r="I106" s="29">
        <v>0</v>
      </c>
      <c r="J106" s="29">
        <v>0</v>
      </c>
    </row>
    <row r="107" spans="2:10" ht="16.5">
      <c r="B107" s="21" t="s">
        <v>59</v>
      </c>
      <c r="C107" s="22" t="s">
        <v>109</v>
      </c>
      <c r="D107" s="22"/>
      <c r="E107" s="22"/>
      <c r="F107" s="22"/>
      <c r="G107" s="23">
        <f t="shared" si="16"/>
        <v>512407.50000000006</v>
      </c>
      <c r="H107" s="23">
        <f>H108+H114+H124</f>
        <v>319033.80000000005</v>
      </c>
      <c r="I107" s="23">
        <f>I108+I114+I124</f>
        <v>43242.7</v>
      </c>
      <c r="J107" s="23">
        <f>J108+J114+J124</f>
        <v>150131</v>
      </c>
    </row>
    <row r="108" spans="2:10" ht="15.75">
      <c r="B108" s="25" t="s">
        <v>60</v>
      </c>
      <c r="C108" s="26" t="s">
        <v>109</v>
      </c>
      <c r="D108" s="26" t="s">
        <v>105</v>
      </c>
      <c r="E108" s="26"/>
      <c r="F108" s="26"/>
      <c r="G108" s="24">
        <f t="shared" si="16"/>
        <v>225874</v>
      </c>
      <c r="H108" s="24">
        <f>H109+H112</f>
        <v>199774</v>
      </c>
      <c r="I108" s="24">
        <f>I109+I112</f>
        <v>26100</v>
      </c>
      <c r="J108" s="24">
        <f>J109+J112</f>
        <v>0</v>
      </c>
    </row>
    <row r="109" spans="2:10" ht="15.75">
      <c r="B109" s="27" t="s">
        <v>61</v>
      </c>
      <c r="C109" s="28" t="s">
        <v>109</v>
      </c>
      <c r="D109" s="28" t="s">
        <v>105</v>
      </c>
      <c r="E109" s="28">
        <v>4200000</v>
      </c>
      <c r="F109" s="28"/>
      <c r="G109" s="29">
        <f t="shared" si="16"/>
        <v>224674</v>
      </c>
      <c r="H109" s="29">
        <f aca="true" t="shared" si="20" ref="H109:J110">H110</f>
        <v>198574</v>
      </c>
      <c r="I109" s="29">
        <f t="shared" si="20"/>
        <v>26100</v>
      </c>
      <c r="J109" s="29">
        <f t="shared" si="20"/>
        <v>0</v>
      </c>
    </row>
    <row r="110" spans="2:10" ht="31.5">
      <c r="B110" s="27" t="s">
        <v>62</v>
      </c>
      <c r="C110" s="28" t="s">
        <v>109</v>
      </c>
      <c r="D110" s="28" t="s">
        <v>105</v>
      </c>
      <c r="E110" s="28">
        <v>4209900</v>
      </c>
      <c r="F110" s="28"/>
      <c r="G110" s="29">
        <f t="shared" si="16"/>
        <v>224674</v>
      </c>
      <c r="H110" s="29">
        <f t="shared" si="20"/>
        <v>198574</v>
      </c>
      <c r="I110" s="29">
        <f t="shared" si="20"/>
        <v>26100</v>
      </c>
      <c r="J110" s="29">
        <f t="shared" si="20"/>
        <v>0</v>
      </c>
    </row>
    <row r="111" spans="2:10" ht="31.5">
      <c r="B111" s="27" t="s">
        <v>63</v>
      </c>
      <c r="C111" s="28" t="s">
        <v>109</v>
      </c>
      <c r="D111" s="28" t="s">
        <v>105</v>
      </c>
      <c r="E111" s="28">
        <v>4209900</v>
      </c>
      <c r="F111" s="28" t="s">
        <v>136</v>
      </c>
      <c r="G111" s="29">
        <f t="shared" si="16"/>
        <v>224674</v>
      </c>
      <c r="H111" s="29">
        <v>198574</v>
      </c>
      <c r="I111" s="29">
        <v>26100</v>
      </c>
      <c r="J111" s="29">
        <v>0</v>
      </c>
    </row>
    <row r="112" spans="2:10" ht="31.5">
      <c r="B112" s="27" t="s">
        <v>64</v>
      </c>
      <c r="C112" s="28" t="s">
        <v>109</v>
      </c>
      <c r="D112" s="28" t="s">
        <v>105</v>
      </c>
      <c r="E112" s="28">
        <v>7950000</v>
      </c>
      <c r="F112" s="28"/>
      <c r="G112" s="29">
        <f t="shared" si="16"/>
        <v>1200</v>
      </c>
      <c r="H112" s="29">
        <f>H113</f>
        <v>1200</v>
      </c>
      <c r="I112" s="29">
        <f>I113</f>
        <v>0</v>
      </c>
      <c r="J112" s="29">
        <f>J113</f>
        <v>0</v>
      </c>
    </row>
    <row r="113" spans="2:10" ht="15.75">
      <c r="B113" s="27" t="s">
        <v>40</v>
      </c>
      <c r="C113" s="28" t="s">
        <v>109</v>
      </c>
      <c r="D113" s="28" t="s">
        <v>105</v>
      </c>
      <c r="E113" s="28">
        <v>7950000</v>
      </c>
      <c r="F113" s="28" t="s">
        <v>132</v>
      </c>
      <c r="G113" s="29">
        <f t="shared" si="16"/>
        <v>1200</v>
      </c>
      <c r="H113" s="29">
        <v>1200</v>
      </c>
      <c r="I113" s="29">
        <v>0</v>
      </c>
      <c r="J113" s="29">
        <v>0</v>
      </c>
    </row>
    <row r="114" spans="2:10" ht="15.75">
      <c r="B114" s="25" t="s">
        <v>65</v>
      </c>
      <c r="C114" s="26" t="s">
        <v>109</v>
      </c>
      <c r="D114" s="26" t="s">
        <v>124</v>
      </c>
      <c r="E114" s="26"/>
      <c r="F114" s="26"/>
      <c r="G114" s="24">
        <f t="shared" si="16"/>
        <v>277184.6</v>
      </c>
      <c r="H114" s="24">
        <f>H115+H118+H121</f>
        <v>109995.9</v>
      </c>
      <c r="I114" s="24">
        <f>I115+I118+I121</f>
        <v>17057.7</v>
      </c>
      <c r="J114" s="24">
        <f>J115+J118+J121</f>
        <v>150131</v>
      </c>
    </row>
    <row r="115" spans="2:10" ht="30" customHeight="1">
      <c r="B115" s="27" t="s">
        <v>66</v>
      </c>
      <c r="C115" s="28" t="s">
        <v>109</v>
      </c>
      <c r="D115" s="28" t="s">
        <v>124</v>
      </c>
      <c r="E115" s="28">
        <v>4210000</v>
      </c>
      <c r="F115" s="28"/>
      <c r="G115" s="29">
        <f t="shared" si="16"/>
        <v>202308.8</v>
      </c>
      <c r="H115" s="29">
        <f aca="true" t="shared" si="21" ref="H115:J116">H116</f>
        <v>50191.2</v>
      </c>
      <c r="I115" s="29">
        <f t="shared" si="21"/>
        <v>8671.6</v>
      </c>
      <c r="J115" s="29">
        <f t="shared" si="21"/>
        <v>143446</v>
      </c>
    </row>
    <row r="116" spans="2:10" ht="31.5">
      <c r="B116" s="27" t="s">
        <v>62</v>
      </c>
      <c r="C116" s="28" t="s">
        <v>109</v>
      </c>
      <c r="D116" s="28" t="s">
        <v>124</v>
      </c>
      <c r="E116" s="28">
        <v>4219900</v>
      </c>
      <c r="F116" s="28"/>
      <c r="G116" s="29">
        <f t="shared" si="16"/>
        <v>202308.8</v>
      </c>
      <c r="H116" s="29">
        <f t="shared" si="21"/>
        <v>50191.2</v>
      </c>
      <c r="I116" s="29">
        <f t="shared" si="21"/>
        <v>8671.6</v>
      </c>
      <c r="J116" s="29">
        <f t="shared" si="21"/>
        <v>143446</v>
      </c>
    </row>
    <row r="117" spans="2:10" ht="31.5">
      <c r="B117" s="27" t="s">
        <v>63</v>
      </c>
      <c r="C117" s="28" t="s">
        <v>109</v>
      </c>
      <c r="D117" s="28" t="s">
        <v>124</v>
      </c>
      <c r="E117" s="28">
        <v>4219900</v>
      </c>
      <c r="F117" s="28" t="s">
        <v>136</v>
      </c>
      <c r="G117" s="29">
        <f t="shared" si="16"/>
        <v>202308.8</v>
      </c>
      <c r="H117" s="29">
        <v>50191.2</v>
      </c>
      <c r="I117" s="29">
        <v>8671.6</v>
      </c>
      <c r="J117" s="29">
        <v>143446</v>
      </c>
    </row>
    <row r="118" spans="2:10" ht="15.75" customHeight="1">
      <c r="B118" s="27" t="s">
        <v>67</v>
      </c>
      <c r="C118" s="28" t="s">
        <v>109</v>
      </c>
      <c r="D118" s="28" t="s">
        <v>124</v>
      </c>
      <c r="E118" s="28">
        <v>4230000</v>
      </c>
      <c r="F118" s="28"/>
      <c r="G118" s="29">
        <f t="shared" si="16"/>
        <v>68190.8</v>
      </c>
      <c r="H118" s="29">
        <f aca="true" t="shared" si="22" ref="H118:J119">H119</f>
        <v>59804.7</v>
      </c>
      <c r="I118" s="29">
        <f t="shared" si="22"/>
        <v>8386.1</v>
      </c>
      <c r="J118" s="29">
        <f t="shared" si="22"/>
        <v>0</v>
      </c>
    </row>
    <row r="119" spans="2:10" ht="31.5">
      <c r="B119" s="27" t="s">
        <v>62</v>
      </c>
      <c r="C119" s="28" t="s">
        <v>109</v>
      </c>
      <c r="D119" s="28" t="s">
        <v>124</v>
      </c>
      <c r="E119" s="28">
        <v>4239900</v>
      </c>
      <c r="F119" s="28"/>
      <c r="G119" s="29">
        <f t="shared" si="16"/>
        <v>68190.8</v>
      </c>
      <c r="H119" s="29">
        <f t="shared" si="22"/>
        <v>59804.7</v>
      </c>
      <c r="I119" s="29">
        <f t="shared" si="22"/>
        <v>8386.1</v>
      </c>
      <c r="J119" s="29">
        <f t="shared" si="22"/>
        <v>0</v>
      </c>
    </row>
    <row r="120" spans="2:10" ht="31.5">
      <c r="B120" s="27" t="s">
        <v>63</v>
      </c>
      <c r="C120" s="28" t="s">
        <v>109</v>
      </c>
      <c r="D120" s="28" t="s">
        <v>124</v>
      </c>
      <c r="E120" s="28">
        <v>4239900</v>
      </c>
      <c r="F120" s="28" t="s">
        <v>136</v>
      </c>
      <c r="G120" s="29">
        <f t="shared" si="16"/>
        <v>68190.8</v>
      </c>
      <c r="H120" s="29">
        <v>59804.7</v>
      </c>
      <c r="I120" s="29">
        <v>8386.1</v>
      </c>
      <c r="J120" s="29">
        <v>0</v>
      </c>
    </row>
    <row r="121" spans="2:10" ht="31.5">
      <c r="B121" s="27" t="s">
        <v>68</v>
      </c>
      <c r="C121" s="28" t="s">
        <v>109</v>
      </c>
      <c r="D121" s="28" t="s">
        <v>124</v>
      </c>
      <c r="E121" s="28">
        <v>5200000</v>
      </c>
      <c r="F121" s="28"/>
      <c r="G121" s="29">
        <f t="shared" si="16"/>
        <v>6685</v>
      </c>
      <c r="H121" s="29">
        <f aca="true" t="shared" si="23" ref="H121:J122">H122</f>
        <v>0</v>
      </c>
      <c r="I121" s="29">
        <f t="shared" si="23"/>
        <v>0</v>
      </c>
      <c r="J121" s="29">
        <f t="shared" si="23"/>
        <v>6685</v>
      </c>
    </row>
    <row r="122" spans="2:10" ht="30.75" customHeight="1">
      <c r="B122" s="27" t="s">
        <v>69</v>
      </c>
      <c r="C122" s="28" t="s">
        <v>109</v>
      </c>
      <c r="D122" s="28" t="s">
        <v>124</v>
      </c>
      <c r="E122" s="28">
        <v>5200900</v>
      </c>
      <c r="F122" s="28"/>
      <c r="G122" s="29">
        <f t="shared" si="16"/>
        <v>6685</v>
      </c>
      <c r="H122" s="29">
        <f t="shared" si="23"/>
        <v>0</v>
      </c>
      <c r="I122" s="29">
        <f t="shared" si="23"/>
        <v>0</v>
      </c>
      <c r="J122" s="29">
        <f t="shared" si="23"/>
        <v>6685</v>
      </c>
    </row>
    <row r="123" spans="2:10" ht="31.5">
      <c r="B123" s="27" t="s">
        <v>63</v>
      </c>
      <c r="C123" s="28" t="s">
        <v>109</v>
      </c>
      <c r="D123" s="28" t="s">
        <v>124</v>
      </c>
      <c r="E123" s="28">
        <v>5200900</v>
      </c>
      <c r="F123" s="28" t="s">
        <v>136</v>
      </c>
      <c r="G123" s="29">
        <f t="shared" si="16"/>
        <v>6685</v>
      </c>
      <c r="H123" s="29">
        <v>0</v>
      </c>
      <c r="I123" s="29">
        <v>0</v>
      </c>
      <c r="J123" s="29">
        <v>6685</v>
      </c>
    </row>
    <row r="124" spans="2:10" ht="15.75" customHeight="1">
      <c r="B124" s="25" t="s">
        <v>70</v>
      </c>
      <c r="C124" s="26" t="s">
        <v>109</v>
      </c>
      <c r="D124" s="26" t="s">
        <v>127</v>
      </c>
      <c r="E124" s="26"/>
      <c r="F124" s="26"/>
      <c r="G124" s="24">
        <f t="shared" si="16"/>
        <v>9348.9</v>
      </c>
      <c r="H124" s="24">
        <f>H125+H128</f>
        <v>9263.9</v>
      </c>
      <c r="I124" s="24">
        <f>I125+I128</f>
        <v>85</v>
      </c>
      <c r="J124" s="24">
        <f>J125+J128</f>
        <v>0</v>
      </c>
    </row>
    <row r="125" spans="2:10" ht="15.75">
      <c r="B125" s="27" t="s">
        <v>71</v>
      </c>
      <c r="C125" s="28" t="s">
        <v>109</v>
      </c>
      <c r="D125" s="28" t="s">
        <v>127</v>
      </c>
      <c r="E125" s="28">
        <v>4360000</v>
      </c>
      <c r="F125" s="28"/>
      <c r="G125" s="29">
        <f t="shared" si="16"/>
        <v>575</v>
      </c>
      <c r="H125" s="29">
        <f aca="true" t="shared" si="24" ref="H125:J126">H126</f>
        <v>575</v>
      </c>
      <c r="I125" s="29">
        <f t="shared" si="24"/>
        <v>0</v>
      </c>
      <c r="J125" s="29">
        <f t="shared" si="24"/>
        <v>0</v>
      </c>
    </row>
    <row r="126" spans="2:10" ht="12.75" customHeight="1">
      <c r="B126" s="27" t="s">
        <v>72</v>
      </c>
      <c r="C126" s="28" t="s">
        <v>109</v>
      </c>
      <c r="D126" s="28" t="s">
        <v>127</v>
      </c>
      <c r="E126" s="28">
        <v>4360900</v>
      </c>
      <c r="F126" s="28"/>
      <c r="G126" s="29">
        <f t="shared" si="16"/>
        <v>575</v>
      </c>
      <c r="H126" s="29">
        <f t="shared" si="24"/>
        <v>575</v>
      </c>
      <c r="I126" s="29">
        <f t="shared" si="24"/>
        <v>0</v>
      </c>
      <c r="J126" s="29">
        <f t="shared" si="24"/>
        <v>0</v>
      </c>
    </row>
    <row r="127" spans="2:10" ht="15.75">
      <c r="B127" s="27" t="s">
        <v>73</v>
      </c>
      <c r="C127" s="28" t="s">
        <v>109</v>
      </c>
      <c r="D127" s="28" t="s">
        <v>127</v>
      </c>
      <c r="E127" s="28">
        <v>4360900</v>
      </c>
      <c r="F127" s="28" t="s">
        <v>137</v>
      </c>
      <c r="G127" s="29">
        <f t="shared" si="16"/>
        <v>575</v>
      </c>
      <c r="H127" s="29">
        <v>575</v>
      </c>
      <c r="I127" s="29">
        <v>0</v>
      </c>
      <c r="J127" s="29">
        <v>0</v>
      </c>
    </row>
    <row r="128" spans="2:10" ht="94.5" customHeight="1">
      <c r="B128" s="27" t="s">
        <v>138</v>
      </c>
      <c r="C128" s="28" t="s">
        <v>109</v>
      </c>
      <c r="D128" s="28" t="s">
        <v>127</v>
      </c>
      <c r="E128" s="28">
        <v>4520000</v>
      </c>
      <c r="F128" s="28"/>
      <c r="G128" s="29">
        <f t="shared" si="16"/>
        <v>8773.9</v>
      </c>
      <c r="H128" s="29">
        <f aca="true" t="shared" si="25" ref="H128:J129">H129</f>
        <v>8688.9</v>
      </c>
      <c r="I128" s="29">
        <f t="shared" si="25"/>
        <v>85</v>
      </c>
      <c r="J128" s="29">
        <f t="shared" si="25"/>
        <v>0</v>
      </c>
    </row>
    <row r="129" spans="2:10" ht="31.5">
      <c r="B129" s="27" t="s">
        <v>62</v>
      </c>
      <c r="C129" s="28" t="s">
        <v>109</v>
      </c>
      <c r="D129" s="28" t="s">
        <v>127</v>
      </c>
      <c r="E129" s="28">
        <v>4529900</v>
      </c>
      <c r="F129" s="28"/>
      <c r="G129" s="29">
        <f t="shared" si="16"/>
        <v>8773.9</v>
      </c>
      <c r="H129" s="29">
        <f t="shared" si="25"/>
        <v>8688.9</v>
      </c>
      <c r="I129" s="29">
        <f t="shared" si="25"/>
        <v>85</v>
      </c>
      <c r="J129" s="29">
        <f t="shared" si="25"/>
        <v>0</v>
      </c>
    </row>
    <row r="130" spans="2:10" ht="31.5">
      <c r="B130" s="27" t="s">
        <v>63</v>
      </c>
      <c r="C130" s="28" t="s">
        <v>109</v>
      </c>
      <c r="D130" s="28" t="s">
        <v>127</v>
      </c>
      <c r="E130" s="28">
        <v>4529900</v>
      </c>
      <c r="F130" s="28" t="s">
        <v>136</v>
      </c>
      <c r="G130" s="29">
        <f t="shared" si="16"/>
        <v>8773.9</v>
      </c>
      <c r="H130" s="29">
        <v>8688.9</v>
      </c>
      <c r="I130" s="29">
        <v>85</v>
      </c>
      <c r="J130" s="29">
        <v>0</v>
      </c>
    </row>
    <row r="131" spans="2:10" ht="31.5" customHeight="1">
      <c r="B131" s="21" t="s">
        <v>74</v>
      </c>
      <c r="C131" s="22" t="s">
        <v>139</v>
      </c>
      <c r="D131" s="22"/>
      <c r="E131" s="22"/>
      <c r="F131" s="22"/>
      <c r="G131" s="23">
        <f t="shared" si="16"/>
        <v>41105.200000000004</v>
      </c>
      <c r="H131" s="23">
        <f>H132+H148+H152</f>
        <v>35433.4</v>
      </c>
      <c r="I131" s="23">
        <f>I132+I148+I152</f>
        <v>5375</v>
      </c>
      <c r="J131" s="23">
        <f>J132+J148+J152</f>
        <v>296.8</v>
      </c>
    </row>
    <row r="132" spans="2:10" ht="15.75">
      <c r="B132" s="25" t="s">
        <v>75</v>
      </c>
      <c r="C132" s="26" t="s">
        <v>139</v>
      </c>
      <c r="D132" s="26" t="s">
        <v>105</v>
      </c>
      <c r="E132" s="26"/>
      <c r="F132" s="26"/>
      <c r="G132" s="24">
        <f t="shared" si="16"/>
        <v>39434.8</v>
      </c>
      <c r="H132" s="24">
        <f>H133+H136+H139+H142</f>
        <v>33763</v>
      </c>
      <c r="I132" s="24">
        <f>I133+I136+I139+I142</f>
        <v>5375</v>
      </c>
      <c r="J132" s="24">
        <f>J133+J136+J139+J142</f>
        <v>296.8</v>
      </c>
    </row>
    <row r="133" spans="2:10" ht="28.5" customHeight="1">
      <c r="B133" s="27" t="s">
        <v>76</v>
      </c>
      <c r="C133" s="28" t="s">
        <v>139</v>
      </c>
      <c r="D133" s="28" t="s">
        <v>105</v>
      </c>
      <c r="E133" s="28">
        <v>4400000</v>
      </c>
      <c r="F133" s="28"/>
      <c r="G133" s="29">
        <f t="shared" si="16"/>
        <v>18534.9</v>
      </c>
      <c r="H133" s="29">
        <f aca="true" t="shared" si="26" ref="H133:J134">H134</f>
        <v>15314.9</v>
      </c>
      <c r="I133" s="29">
        <f t="shared" si="26"/>
        <v>3220</v>
      </c>
      <c r="J133" s="29">
        <f t="shared" si="26"/>
        <v>0</v>
      </c>
    </row>
    <row r="134" spans="2:10" ht="31.5">
      <c r="B134" s="27" t="s">
        <v>62</v>
      </c>
      <c r="C134" s="28" t="s">
        <v>139</v>
      </c>
      <c r="D134" s="28" t="s">
        <v>105</v>
      </c>
      <c r="E134" s="28">
        <v>4409900</v>
      </c>
      <c r="F134" s="28"/>
      <c r="G134" s="29">
        <f t="shared" si="16"/>
        <v>18534.9</v>
      </c>
      <c r="H134" s="29">
        <f t="shared" si="26"/>
        <v>15314.9</v>
      </c>
      <c r="I134" s="29">
        <f t="shared" si="26"/>
        <v>3220</v>
      </c>
      <c r="J134" s="29">
        <f t="shared" si="26"/>
        <v>0</v>
      </c>
    </row>
    <row r="135" spans="2:10" ht="31.5">
      <c r="B135" s="27" t="s">
        <v>63</v>
      </c>
      <c r="C135" s="28" t="s">
        <v>139</v>
      </c>
      <c r="D135" s="28" t="s">
        <v>105</v>
      </c>
      <c r="E135" s="28">
        <v>4409900</v>
      </c>
      <c r="F135" s="28" t="s">
        <v>136</v>
      </c>
      <c r="G135" s="29">
        <f t="shared" si="16"/>
        <v>18534.9</v>
      </c>
      <c r="H135" s="29">
        <v>15314.9</v>
      </c>
      <c r="I135" s="29">
        <v>3220</v>
      </c>
      <c r="J135" s="29">
        <v>0</v>
      </c>
    </row>
    <row r="136" spans="2:10" ht="15.75">
      <c r="B136" s="27" t="s">
        <v>77</v>
      </c>
      <c r="C136" s="28" t="s">
        <v>139</v>
      </c>
      <c r="D136" s="28" t="s">
        <v>105</v>
      </c>
      <c r="E136" s="28">
        <v>4410000</v>
      </c>
      <c r="F136" s="28"/>
      <c r="G136" s="29">
        <f t="shared" si="16"/>
        <v>6571.5</v>
      </c>
      <c r="H136" s="29">
        <f aca="true" t="shared" si="27" ref="H136:J137">H137</f>
        <v>6436.5</v>
      </c>
      <c r="I136" s="29">
        <f t="shared" si="27"/>
        <v>135</v>
      </c>
      <c r="J136" s="29">
        <f t="shared" si="27"/>
        <v>0</v>
      </c>
    </row>
    <row r="137" spans="2:10" ht="31.5">
      <c r="B137" s="27" t="s">
        <v>62</v>
      </c>
      <c r="C137" s="28" t="s">
        <v>139</v>
      </c>
      <c r="D137" s="28" t="s">
        <v>105</v>
      </c>
      <c r="E137" s="28">
        <v>4419900</v>
      </c>
      <c r="F137" s="28"/>
      <c r="G137" s="29">
        <f t="shared" si="16"/>
        <v>6571.5</v>
      </c>
      <c r="H137" s="29">
        <f t="shared" si="27"/>
        <v>6436.5</v>
      </c>
      <c r="I137" s="29">
        <f t="shared" si="27"/>
        <v>135</v>
      </c>
      <c r="J137" s="29">
        <f t="shared" si="27"/>
        <v>0</v>
      </c>
    </row>
    <row r="138" spans="2:10" ht="31.5">
      <c r="B138" s="27" t="s">
        <v>63</v>
      </c>
      <c r="C138" s="28" t="s">
        <v>139</v>
      </c>
      <c r="D138" s="28" t="s">
        <v>105</v>
      </c>
      <c r="E138" s="28">
        <v>4419900</v>
      </c>
      <c r="F138" s="28" t="s">
        <v>136</v>
      </c>
      <c r="G138" s="29">
        <f t="shared" si="16"/>
        <v>6571.5</v>
      </c>
      <c r="H138" s="29">
        <v>6436.5</v>
      </c>
      <c r="I138" s="29">
        <v>135</v>
      </c>
      <c r="J138" s="29">
        <v>0</v>
      </c>
    </row>
    <row r="139" spans="2:10" ht="15.75">
      <c r="B139" s="27" t="s">
        <v>78</v>
      </c>
      <c r="C139" s="28" t="s">
        <v>139</v>
      </c>
      <c r="D139" s="28" t="s">
        <v>105</v>
      </c>
      <c r="E139" s="28">
        <v>4420000</v>
      </c>
      <c r="F139" s="28"/>
      <c r="G139" s="29">
        <f t="shared" si="16"/>
        <v>11366.6</v>
      </c>
      <c r="H139" s="29">
        <f aca="true" t="shared" si="28" ref="H139:J140">H140</f>
        <v>10496.6</v>
      </c>
      <c r="I139" s="29">
        <f t="shared" si="28"/>
        <v>870</v>
      </c>
      <c r="J139" s="29">
        <f t="shared" si="28"/>
        <v>0</v>
      </c>
    </row>
    <row r="140" spans="2:10" ht="31.5">
      <c r="B140" s="27" t="s">
        <v>62</v>
      </c>
      <c r="C140" s="28" t="s">
        <v>139</v>
      </c>
      <c r="D140" s="28" t="s">
        <v>105</v>
      </c>
      <c r="E140" s="28">
        <v>4429900</v>
      </c>
      <c r="F140" s="28"/>
      <c r="G140" s="29">
        <f t="shared" si="16"/>
        <v>11366.6</v>
      </c>
      <c r="H140" s="29">
        <f t="shared" si="28"/>
        <v>10496.6</v>
      </c>
      <c r="I140" s="29">
        <f t="shared" si="28"/>
        <v>870</v>
      </c>
      <c r="J140" s="29">
        <f t="shared" si="28"/>
        <v>0</v>
      </c>
    </row>
    <row r="141" spans="2:10" ht="31.5">
      <c r="B141" s="27" t="s">
        <v>63</v>
      </c>
      <c r="C141" s="28" t="s">
        <v>139</v>
      </c>
      <c r="D141" s="28" t="s">
        <v>105</v>
      </c>
      <c r="E141" s="28">
        <v>4429900</v>
      </c>
      <c r="F141" s="28" t="s">
        <v>136</v>
      </c>
      <c r="G141" s="29">
        <f t="shared" si="16"/>
        <v>11366.6</v>
      </c>
      <c r="H141" s="29">
        <v>10496.6</v>
      </c>
      <c r="I141" s="29">
        <v>870</v>
      </c>
      <c r="J141" s="29">
        <v>0</v>
      </c>
    </row>
    <row r="142" spans="2:10" ht="47.25">
      <c r="B142" s="27" t="s">
        <v>79</v>
      </c>
      <c r="C142" s="28" t="s">
        <v>139</v>
      </c>
      <c r="D142" s="28" t="s">
        <v>105</v>
      </c>
      <c r="E142" s="28">
        <v>4500000</v>
      </c>
      <c r="F142" s="28"/>
      <c r="G142" s="29">
        <f t="shared" si="16"/>
        <v>2961.8</v>
      </c>
      <c r="H142" s="29">
        <f>H143+H145</f>
        <v>1515</v>
      </c>
      <c r="I142" s="29">
        <f>I143+I145</f>
        <v>1150</v>
      </c>
      <c r="J142" s="29">
        <f>J143+J145</f>
        <v>296.8</v>
      </c>
    </row>
    <row r="143" spans="2:10" ht="30.75" customHeight="1">
      <c r="B143" s="27" t="s">
        <v>141</v>
      </c>
      <c r="C143" s="28" t="s">
        <v>139</v>
      </c>
      <c r="D143" s="28" t="s">
        <v>105</v>
      </c>
      <c r="E143" s="28" t="s">
        <v>140</v>
      </c>
      <c r="F143" s="28"/>
      <c r="G143" s="29">
        <f t="shared" si="16"/>
        <v>296.8</v>
      </c>
      <c r="H143" s="29">
        <f>H144</f>
        <v>0</v>
      </c>
      <c r="I143" s="29">
        <f>I144</f>
        <v>0</v>
      </c>
      <c r="J143" s="29">
        <f>J144</f>
        <v>296.8</v>
      </c>
    </row>
    <row r="144" spans="2:10" ht="31.5">
      <c r="B144" s="27" t="s">
        <v>63</v>
      </c>
      <c r="C144" s="28" t="s">
        <v>139</v>
      </c>
      <c r="D144" s="28" t="s">
        <v>105</v>
      </c>
      <c r="E144" s="28" t="s">
        <v>140</v>
      </c>
      <c r="F144" s="28" t="s">
        <v>136</v>
      </c>
      <c r="G144" s="29">
        <f t="shared" si="16"/>
        <v>296.8</v>
      </c>
      <c r="H144" s="29">
        <v>0</v>
      </c>
      <c r="I144" s="29">
        <v>0</v>
      </c>
      <c r="J144" s="29">
        <v>296.8</v>
      </c>
    </row>
    <row r="145" spans="2:10" ht="47.25">
      <c r="B145" s="27" t="s">
        <v>80</v>
      </c>
      <c r="C145" s="28" t="s">
        <v>139</v>
      </c>
      <c r="D145" s="28" t="s">
        <v>105</v>
      </c>
      <c r="E145" s="28">
        <v>4508500</v>
      </c>
      <c r="F145" s="28"/>
      <c r="G145" s="29">
        <f t="shared" si="16"/>
        <v>2665</v>
      </c>
      <c r="H145" s="29">
        <f>H146+H147</f>
        <v>1515</v>
      </c>
      <c r="I145" s="29">
        <f>I146+I147</f>
        <v>1150</v>
      </c>
      <c r="J145" s="29">
        <f>J146+J147</f>
        <v>0</v>
      </c>
    </row>
    <row r="146" spans="2:10" ht="15.75">
      <c r="B146" s="27" t="s">
        <v>48</v>
      </c>
      <c r="C146" s="28" t="s">
        <v>139</v>
      </c>
      <c r="D146" s="28" t="s">
        <v>105</v>
      </c>
      <c r="E146" s="28" t="s">
        <v>169</v>
      </c>
      <c r="F146" s="28" t="s">
        <v>135</v>
      </c>
      <c r="G146" s="29">
        <f t="shared" si="16"/>
        <v>215</v>
      </c>
      <c r="H146" s="29">
        <v>215</v>
      </c>
      <c r="I146" s="29">
        <v>0</v>
      </c>
      <c r="J146" s="29">
        <v>0</v>
      </c>
    </row>
    <row r="147" spans="2:10" ht="15.75">
      <c r="B147" s="27" t="s">
        <v>20</v>
      </c>
      <c r="C147" s="28" t="s">
        <v>139</v>
      </c>
      <c r="D147" s="28" t="s">
        <v>105</v>
      </c>
      <c r="E147" s="28">
        <v>4508500</v>
      </c>
      <c r="F147" s="28" t="s">
        <v>142</v>
      </c>
      <c r="G147" s="29">
        <f t="shared" si="16"/>
        <v>2450</v>
      </c>
      <c r="H147" s="29">
        <v>1300</v>
      </c>
      <c r="I147" s="29">
        <v>1150</v>
      </c>
      <c r="J147" s="29">
        <v>0</v>
      </c>
    </row>
    <row r="148" spans="2:10" ht="15.75">
      <c r="B148" s="25" t="s">
        <v>81</v>
      </c>
      <c r="C148" s="26" t="s">
        <v>139</v>
      </c>
      <c r="D148" s="26" t="s">
        <v>123</v>
      </c>
      <c r="E148" s="26"/>
      <c r="F148" s="26"/>
      <c r="G148" s="24">
        <f aca="true" t="shared" si="29" ref="G148:G199">H148+I148+J148</f>
        <v>521.5</v>
      </c>
      <c r="H148" s="24">
        <f>H149</f>
        <v>521.5</v>
      </c>
      <c r="I148" s="24">
        <f aca="true" t="shared" si="30" ref="I148:J150">I149</f>
        <v>0</v>
      </c>
      <c r="J148" s="24">
        <f t="shared" si="30"/>
        <v>0</v>
      </c>
    </row>
    <row r="149" spans="2:10" ht="15.75">
      <c r="B149" s="27" t="s">
        <v>82</v>
      </c>
      <c r="C149" s="28" t="s">
        <v>139</v>
      </c>
      <c r="D149" s="28" t="s">
        <v>123</v>
      </c>
      <c r="E149" s="28">
        <v>4530000</v>
      </c>
      <c r="F149" s="28"/>
      <c r="G149" s="29">
        <f t="shared" si="29"/>
        <v>521.5</v>
      </c>
      <c r="H149" s="29">
        <f>H150</f>
        <v>521.5</v>
      </c>
      <c r="I149" s="29">
        <f t="shared" si="30"/>
        <v>0</v>
      </c>
      <c r="J149" s="29">
        <f t="shared" si="30"/>
        <v>0</v>
      </c>
    </row>
    <row r="150" spans="2:10" ht="31.5">
      <c r="B150" s="27" t="s">
        <v>83</v>
      </c>
      <c r="C150" s="28" t="s">
        <v>139</v>
      </c>
      <c r="D150" s="28" t="s">
        <v>123</v>
      </c>
      <c r="E150" s="28">
        <v>4530100</v>
      </c>
      <c r="F150" s="28"/>
      <c r="G150" s="29">
        <f t="shared" si="29"/>
        <v>521.5</v>
      </c>
      <c r="H150" s="29">
        <f>H151</f>
        <v>521.5</v>
      </c>
      <c r="I150" s="29">
        <f t="shared" si="30"/>
        <v>0</v>
      </c>
      <c r="J150" s="29">
        <f t="shared" si="30"/>
        <v>0</v>
      </c>
    </row>
    <row r="151" spans="2:10" ht="15.75">
      <c r="B151" s="27" t="s">
        <v>48</v>
      </c>
      <c r="C151" s="28" t="s">
        <v>139</v>
      </c>
      <c r="D151" s="28" t="s">
        <v>123</v>
      </c>
      <c r="E151" s="28">
        <v>4530100</v>
      </c>
      <c r="F151" s="28" t="s">
        <v>135</v>
      </c>
      <c r="G151" s="29">
        <f t="shared" si="29"/>
        <v>521.5</v>
      </c>
      <c r="H151" s="29">
        <v>521.5</v>
      </c>
      <c r="I151" s="29">
        <v>0</v>
      </c>
      <c r="J151" s="29">
        <v>0</v>
      </c>
    </row>
    <row r="152" spans="2:10" s="11" customFormat="1" ht="47.25">
      <c r="B152" s="25" t="s">
        <v>84</v>
      </c>
      <c r="C152" s="26" t="s">
        <v>139</v>
      </c>
      <c r="D152" s="26" t="s">
        <v>108</v>
      </c>
      <c r="E152" s="26"/>
      <c r="F152" s="26"/>
      <c r="G152" s="24">
        <f t="shared" si="29"/>
        <v>1148.9</v>
      </c>
      <c r="H152" s="24">
        <f>H153</f>
        <v>1148.9</v>
      </c>
      <c r="I152" s="24">
        <f aca="true" t="shared" si="31" ref="I152:J154">I153</f>
        <v>0</v>
      </c>
      <c r="J152" s="24">
        <f t="shared" si="31"/>
        <v>0</v>
      </c>
    </row>
    <row r="153" spans="2:10" ht="92.25" customHeight="1">
      <c r="B153" s="27" t="s">
        <v>138</v>
      </c>
      <c r="C153" s="28" t="s">
        <v>139</v>
      </c>
      <c r="D153" s="28" t="s">
        <v>108</v>
      </c>
      <c r="E153" s="28">
        <v>4520000</v>
      </c>
      <c r="F153" s="28"/>
      <c r="G153" s="29">
        <f t="shared" si="29"/>
        <v>1148.9</v>
      </c>
      <c r="H153" s="29">
        <f>H154</f>
        <v>1148.9</v>
      </c>
      <c r="I153" s="29">
        <f t="shared" si="31"/>
        <v>0</v>
      </c>
      <c r="J153" s="29">
        <f t="shared" si="31"/>
        <v>0</v>
      </c>
    </row>
    <row r="154" spans="2:10" ht="31.5">
      <c r="B154" s="27" t="s">
        <v>62</v>
      </c>
      <c r="C154" s="28" t="s">
        <v>139</v>
      </c>
      <c r="D154" s="28" t="s">
        <v>108</v>
      </c>
      <c r="E154" s="28">
        <v>4529900</v>
      </c>
      <c r="F154" s="28"/>
      <c r="G154" s="29">
        <f t="shared" si="29"/>
        <v>1148.9</v>
      </c>
      <c r="H154" s="29">
        <f>H155</f>
        <v>1148.9</v>
      </c>
      <c r="I154" s="29">
        <f t="shared" si="31"/>
        <v>0</v>
      </c>
      <c r="J154" s="29">
        <f t="shared" si="31"/>
        <v>0</v>
      </c>
    </row>
    <row r="155" spans="2:10" ht="31.5">
      <c r="B155" s="27" t="s">
        <v>63</v>
      </c>
      <c r="C155" s="28" t="s">
        <v>139</v>
      </c>
      <c r="D155" s="28" t="s">
        <v>108</v>
      </c>
      <c r="E155" s="28">
        <v>4529900</v>
      </c>
      <c r="F155" s="28" t="s">
        <v>136</v>
      </c>
      <c r="G155" s="29">
        <f t="shared" si="29"/>
        <v>1148.9</v>
      </c>
      <c r="H155" s="29">
        <v>1148.9</v>
      </c>
      <c r="I155" s="29">
        <v>0</v>
      </c>
      <c r="J155" s="29">
        <v>0</v>
      </c>
    </row>
    <row r="156" spans="2:10" ht="33">
      <c r="B156" s="21" t="s">
        <v>85</v>
      </c>
      <c r="C156" s="22" t="s">
        <v>127</v>
      </c>
      <c r="D156" s="22"/>
      <c r="E156" s="22"/>
      <c r="F156" s="22"/>
      <c r="G156" s="23">
        <f t="shared" si="29"/>
        <v>245233.29999999996</v>
      </c>
      <c r="H156" s="23">
        <f>H157+H161+H165+H169+H176</f>
        <v>163711.29999999996</v>
      </c>
      <c r="I156" s="23">
        <f>I157+I161+I165+I169+I176</f>
        <v>76192</v>
      </c>
      <c r="J156" s="23">
        <f>J157+J161+J165+J169+J176</f>
        <v>5330</v>
      </c>
    </row>
    <row r="157" spans="2:10" ht="16.5" customHeight="1">
      <c r="B157" s="25" t="s">
        <v>86</v>
      </c>
      <c r="C157" s="26" t="s">
        <v>127</v>
      </c>
      <c r="D157" s="26" t="s">
        <v>105</v>
      </c>
      <c r="E157" s="26"/>
      <c r="F157" s="26"/>
      <c r="G157" s="24">
        <f t="shared" si="29"/>
        <v>184197.8</v>
      </c>
      <c r="H157" s="24">
        <f>H158</f>
        <v>147591.8</v>
      </c>
      <c r="I157" s="24">
        <f aca="true" t="shared" si="32" ref="I157:J159">I158</f>
        <v>36606</v>
      </c>
      <c r="J157" s="24">
        <f t="shared" si="32"/>
        <v>0</v>
      </c>
    </row>
    <row r="158" spans="2:10" ht="31.5">
      <c r="B158" s="27" t="s">
        <v>87</v>
      </c>
      <c r="C158" s="28" t="s">
        <v>127</v>
      </c>
      <c r="D158" s="28" t="s">
        <v>105</v>
      </c>
      <c r="E158" s="28">
        <v>4700000</v>
      </c>
      <c r="F158" s="28"/>
      <c r="G158" s="29">
        <f t="shared" si="29"/>
        <v>184197.8</v>
      </c>
      <c r="H158" s="29">
        <f>H159</f>
        <v>147591.8</v>
      </c>
      <c r="I158" s="29">
        <f t="shared" si="32"/>
        <v>36606</v>
      </c>
      <c r="J158" s="29">
        <f t="shared" si="32"/>
        <v>0</v>
      </c>
    </row>
    <row r="159" spans="2:10" ht="31.5">
      <c r="B159" s="27" t="s">
        <v>62</v>
      </c>
      <c r="C159" s="28" t="s">
        <v>127</v>
      </c>
      <c r="D159" s="28" t="s">
        <v>105</v>
      </c>
      <c r="E159" s="28">
        <v>4709900</v>
      </c>
      <c r="F159" s="28"/>
      <c r="G159" s="29">
        <f t="shared" si="29"/>
        <v>184197.8</v>
      </c>
      <c r="H159" s="29">
        <f>H160</f>
        <v>147591.8</v>
      </c>
      <c r="I159" s="29">
        <f t="shared" si="32"/>
        <v>36606</v>
      </c>
      <c r="J159" s="29">
        <f t="shared" si="32"/>
        <v>0</v>
      </c>
    </row>
    <row r="160" spans="2:10" ht="31.5">
      <c r="B160" s="27" t="s">
        <v>63</v>
      </c>
      <c r="C160" s="28" t="s">
        <v>127</v>
      </c>
      <c r="D160" s="28" t="s">
        <v>105</v>
      </c>
      <c r="E160" s="28">
        <v>4709900</v>
      </c>
      <c r="F160" s="28" t="s">
        <v>136</v>
      </c>
      <c r="G160" s="29">
        <f t="shared" si="29"/>
        <v>184197.8</v>
      </c>
      <c r="H160" s="29">
        <v>147591.8</v>
      </c>
      <c r="I160" s="29">
        <v>36606</v>
      </c>
      <c r="J160" s="29">
        <v>0</v>
      </c>
    </row>
    <row r="161" spans="2:10" s="11" customFormat="1" ht="15.75">
      <c r="B161" s="25" t="s">
        <v>88</v>
      </c>
      <c r="C161" s="26" t="s">
        <v>127</v>
      </c>
      <c r="D161" s="26" t="s">
        <v>124</v>
      </c>
      <c r="E161" s="26"/>
      <c r="F161" s="26"/>
      <c r="G161" s="24">
        <f t="shared" si="29"/>
        <v>48101.8</v>
      </c>
      <c r="H161" s="24">
        <f>H162</f>
        <v>9470.8</v>
      </c>
      <c r="I161" s="24">
        <f>I162</f>
        <v>38631</v>
      </c>
      <c r="J161" s="24">
        <f>J162</f>
        <v>0</v>
      </c>
    </row>
    <row r="162" spans="2:10" ht="31.5">
      <c r="B162" s="27" t="s">
        <v>89</v>
      </c>
      <c r="C162" s="28" t="s">
        <v>127</v>
      </c>
      <c r="D162" s="28" t="s">
        <v>124</v>
      </c>
      <c r="E162" s="28">
        <v>4710000</v>
      </c>
      <c r="F162" s="28"/>
      <c r="G162" s="29">
        <f t="shared" si="29"/>
        <v>48101.8</v>
      </c>
      <c r="H162" s="29">
        <f aca="true" t="shared" si="33" ref="H162:J163">H163</f>
        <v>9470.8</v>
      </c>
      <c r="I162" s="29">
        <f t="shared" si="33"/>
        <v>38631</v>
      </c>
      <c r="J162" s="29">
        <f t="shared" si="33"/>
        <v>0</v>
      </c>
    </row>
    <row r="163" spans="2:10" ht="31.5">
      <c r="B163" s="27" t="s">
        <v>62</v>
      </c>
      <c r="C163" s="28" t="s">
        <v>127</v>
      </c>
      <c r="D163" s="28" t="s">
        <v>124</v>
      </c>
      <c r="E163" s="28">
        <v>4719900</v>
      </c>
      <c r="F163" s="28"/>
      <c r="G163" s="29">
        <f t="shared" si="29"/>
        <v>48101.8</v>
      </c>
      <c r="H163" s="29">
        <f t="shared" si="33"/>
        <v>9470.8</v>
      </c>
      <c r="I163" s="29">
        <f t="shared" si="33"/>
        <v>38631</v>
      </c>
      <c r="J163" s="29">
        <f t="shared" si="33"/>
        <v>0</v>
      </c>
    </row>
    <row r="164" spans="2:10" ht="31.5">
      <c r="B164" s="27" t="s">
        <v>63</v>
      </c>
      <c r="C164" s="28" t="s">
        <v>127</v>
      </c>
      <c r="D164" s="28" t="s">
        <v>124</v>
      </c>
      <c r="E164" s="28">
        <v>4719900</v>
      </c>
      <c r="F164" s="28" t="s">
        <v>136</v>
      </c>
      <c r="G164" s="29">
        <f t="shared" si="29"/>
        <v>48101.8</v>
      </c>
      <c r="H164" s="29">
        <v>9470.8</v>
      </c>
      <c r="I164" s="29">
        <v>38631</v>
      </c>
      <c r="J164" s="29">
        <v>0</v>
      </c>
    </row>
    <row r="165" spans="2:10" s="11" customFormat="1" ht="15.75">
      <c r="B165" s="25" t="s">
        <v>178</v>
      </c>
      <c r="C165" s="26" t="s">
        <v>127</v>
      </c>
      <c r="D165" s="26" t="s">
        <v>106</v>
      </c>
      <c r="E165" s="26"/>
      <c r="F165" s="26"/>
      <c r="G165" s="24">
        <f>H165+I165+J165</f>
        <v>5330</v>
      </c>
      <c r="H165" s="24">
        <f>H166</f>
        <v>0</v>
      </c>
      <c r="I165" s="24">
        <f>I166</f>
        <v>0</v>
      </c>
      <c r="J165" s="24">
        <f>J166</f>
        <v>5330</v>
      </c>
    </row>
    <row r="166" spans="2:10" ht="31.5">
      <c r="B166" s="27" t="s">
        <v>68</v>
      </c>
      <c r="C166" s="28" t="s">
        <v>127</v>
      </c>
      <c r="D166" s="28" t="s">
        <v>106</v>
      </c>
      <c r="E166" s="28" t="s">
        <v>170</v>
      </c>
      <c r="F166" s="28"/>
      <c r="G166" s="29">
        <f t="shared" si="29"/>
        <v>5330</v>
      </c>
      <c r="H166" s="29">
        <f aca="true" t="shared" si="34" ref="H166:J167">H167</f>
        <v>0</v>
      </c>
      <c r="I166" s="29">
        <f t="shared" si="34"/>
        <v>0</v>
      </c>
      <c r="J166" s="29">
        <f t="shared" si="34"/>
        <v>5330</v>
      </c>
    </row>
    <row r="167" spans="2:10" ht="59.25" customHeight="1">
      <c r="B167" s="27" t="s">
        <v>144</v>
      </c>
      <c r="C167" s="28" t="s">
        <v>127</v>
      </c>
      <c r="D167" s="28" t="s">
        <v>106</v>
      </c>
      <c r="E167" s="28" t="s">
        <v>143</v>
      </c>
      <c r="F167" s="28"/>
      <c r="G167" s="29">
        <f t="shared" si="29"/>
        <v>5330</v>
      </c>
      <c r="H167" s="29">
        <f t="shared" si="34"/>
        <v>0</v>
      </c>
      <c r="I167" s="29">
        <f t="shared" si="34"/>
        <v>0</v>
      </c>
      <c r="J167" s="29">
        <f t="shared" si="34"/>
        <v>5330</v>
      </c>
    </row>
    <row r="168" spans="2:10" ht="31.5">
      <c r="B168" s="27" t="s">
        <v>63</v>
      </c>
      <c r="C168" s="28" t="s">
        <v>127</v>
      </c>
      <c r="D168" s="28" t="s">
        <v>106</v>
      </c>
      <c r="E168" s="28" t="s">
        <v>143</v>
      </c>
      <c r="F168" s="28" t="s">
        <v>136</v>
      </c>
      <c r="G168" s="29">
        <f t="shared" si="29"/>
        <v>5330</v>
      </c>
      <c r="H168" s="29"/>
      <c r="I168" s="29"/>
      <c r="J168" s="29">
        <v>5330</v>
      </c>
    </row>
    <row r="169" spans="2:10" ht="15.75">
      <c r="B169" s="25" t="s">
        <v>90</v>
      </c>
      <c r="C169" s="26" t="s">
        <v>127</v>
      </c>
      <c r="D169" s="26" t="s">
        <v>139</v>
      </c>
      <c r="E169" s="26"/>
      <c r="F169" s="26"/>
      <c r="G169" s="24">
        <f t="shared" si="29"/>
        <v>6694.4</v>
      </c>
      <c r="H169" s="24">
        <f>H170+H173</f>
        <v>5739.4</v>
      </c>
      <c r="I169" s="24">
        <f>I170+I173</f>
        <v>955</v>
      </c>
      <c r="J169" s="24">
        <f>J170+J173</f>
        <v>0</v>
      </c>
    </row>
    <row r="170" spans="2:10" ht="31.5">
      <c r="B170" s="27" t="s">
        <v>91</v>
      </c>
      <c r="C170" s="28" t="s">
        <v>127</v>
      </c>
      <c r="D170" s="28" t="s">
        <v>139</v>
      </c>
      <c r="E170" s="28">
        <v>4820000</v>
      </c>
      <c r="F170" s="28"/>
      <c r="G170" s="29">
        <f t="shared" si="29"/>
        <v>4252.1</v>
      </c>
      <c r="H170" s="29">
        <f aca="true" t="shared" si="35" ref="H170:J171">H171</f>
        <v>3297.1</v>
      </c>
      <c r="I170" s="29">
        <f t="shared" si="35"/>
        <v>955</v>
      </c>
      <c r="J170" s="29">
        <f t="shared" si="35"/>
        <v>0</v>
      </c>
    </row>
    <row r="171" spans="2:10" ht="31.5">
      <c r="B171" s="27" t="s">
        <v>62</v>
      </c>
      <c r="C171" s="28" t="s">
        <v>127</v>
      </c>
      <c r="D171" s="28" t="s">
        <v>139</v>
      </c>
      <c r="E171" s="28">
        <v>4829900</v>
      </c>
      <c r="F171" s="28"/>
      <c r="G171" s="29">
        <f t="shared" si="29"/>
        <v>4252.1</v>
      </c>
      <c r="H171" s="29">
        <f t="shared" si="35"/>
        <v>3297.1</v>
      </c>
      <c r="I171" s="29">
        <f t="shared" si="35"/>
        <v>955</v>
      </c>
      <c r="J171" s="29">
        <f t="shared" si="35"/>
        <v>0</v>
      </c>
    </row>
    <row r="172" spans="2:10" ht="31.5">
      <c r="B172" s="27" t="s">
        <v>63</v>
      </c>
      <c r="C172" s="28" t="s">
        <v>127</v>
      </c>
      <c r="D172" s="28" t="s">
        <v>139</v>
      </c>
      <c r="E172" s="28">
        <v>4829900</v>
      </c>
      <c r="F172" s="28" t="s">
        <v>136</v>
      </c>
      <c r="G172" s="29">
        <f t="shared" si="29"/>
        <v>4252.1</v>
      </c>
      <c r="H172" s="29">
        <v>3297.1</v>
      </c>
      <c r="I172" s="29">
        <v>955</v>
      </c>
      <c r="J172" s="29">
        <v>0</v>
      </c>
    </row>
    <row r="173" spans="2:10" ht="30" customHeight="1">
      <c r="B173" s="27" t="s">
        <v>156</v>
      </c>
      <c r="C173" s="28" t="s">
        <v>127</v>
      </c>
      <c r="D173" s="28" t="s">
        <v>139</v>
      </c>
      <c r="E173" s="28">
        <v>5120000</v>
      </c>
      <c r="F173" s="28"/>
      <c r="G173" s="29">
        <f t="shared" si="29"/>
        <v>2442.3</v>
      </c>
      <c r="H173" s="29">
        <f aca="true" t="shared" si="36" ref="H173:J174">H174</f>
        <v>2442.3</v>
      </c>
      <c r="I173" s="29">
        <f t="shared" si="36"/>
        <v>0</v>
      </c>
      <c r="J173" s="29">
        <f t="shared" si="36"/>
        <v>0</v>
      </c>
    </row>
    <row r="174" spans="2:10" ht="31.5" customHeight="1">
      <c r="B174" s="27" t="s">
        <v>92</v>
      </c>
      <c r="C174" s="28" t="s">
        <v>127</v>
      </c>
      <c r="D174" s="28" t="s">
        <v>139</v>
      </c>
      <c r="E174" s="28">
        <v>5129700</v>
      </c>
      <c r="F174" s="28"/>
      <c r="G174" s="29">
        <f t="shared" si="29"/>
        <v>2442.3</v>
      </c>
      <c r="H174" s="29">
        <f t="shared" si="36"/>
        <v>2442.3</v>
      </c>
      <c r="I174" s="29">
        <f t="shared" si="36"/>
        <v>0</v>
      </c>
      <c r="J174" s="29">
        <f t="shared" si="36"/>
        <v>0</v>
      </c>
    </row>
    <row r="175" spans="2:10" ht="31.5">
      <c r="B175" s="27" t="s">
        <v>13</v>
      </c>
      <c r="C175" s="28" t="s">
        <v>127</v>
      </c>
      <c r="D175" s="28" t="s">
        <v>139</v>
      </c>
      <c r="E175" s="28">
        <v>5129700</v>
      </c>
      <c r="F175" s="28">
        <v>500</v>
      </c>
      <c r="G175" s="29">
        <f t="shared" si="29"/>
        <v>2442.3</v>
      </c>
      <c r="H175" s="29">
        <v>2442.3</v>
      </c>
      <c r="I175" s="29">
        <v>0</v>
      </c>
      <c r="J175" s="29">
        <v>0</v>
      </c>
    </row>
    <row r="176" spans="2:10" ht="27.75" customHeight="1">
      <c r="B176" s="25" t="s">
        <v>93</v>
      </c>
      <c r="C176" s="26" t="s">
        <v>127</v>
      </c>
      <c r="D176" s="26">
        <v>10</v>
      </c>
      <c r="E176" s="26"/>
      <c r="F176" s="26"/>
      <c r="G176" s="24">
        <f t="shared" si="29"/>
        <v>909.3</v>
      </c>
      <c r="H176" s="24">
        <f aca="true" t="shared" si="37" ref="H176:J178">H177</f>
        <v>909.3</v>
      </c>
      <c r="I176" s="24">
        <f t="shared" si="37"/>
        <v>0</v>
      </c>
      <c r="J176" s="24">
        <f t="shared" si="37"/>
        <v>0</v>
      </c>
    </row>
    <row r="177" spans="2:10" ht="93" customHeight="1">
      <c r="B177" s="27" t="s">
        <v>138</v>
      </c>
      <c r="C177" s="28" t="s">
        <v>127</v>
      </c>
      <c r="D177" s="28">
        <v>10</v>
      </c>
      <c r="E177" s="28">
        <v>4520000</v>
      </c>
      <c r="F177" s="28"/>
      <c r="G177" s="29">
        <f t="shared" si="29"/>
        <v>909.3</v>
      </c>
      <c r="H177" s="29">
        <f t="shared" si="37"/>
        <v>909.3</v>
      </c>
      <c r="I177" s="29">
        <f t="shared" si="37"/>
        <v>0</v>
      </c>
      <c r="J177" s="29">
        <f t="shared" si="37"/>
        <v>0</v>
      </c>
    </row>
    <row r="178" spans="2:10" ht="31.5">
      <c r="B178" s="27" t="s">
        <v>62</v>
      </c>
      <c r="C178" s="28" t="s">
        <v>127</v>
      </c>
      <c r="D178" s="28">
        <v>10</v>
      </c>
      <c r="E178" s="28">
        <v>4529900</v>
      </c>
      <c r="F178" s="28"/>
      <c r="G178" s="29">
        <f t="shared" si="29"/>
        <v>909.3</v>
      </c>
      <c r="H178" s="29">
        <f t="shared" si="37"/>
        <v>909.3</v>
      </c>
      <c r="I178" s="29">
        <f t="shared" si="37"/>
        <v>0</v>
      </c>
      <c r="J178" s="29">
        <f t="shared" si="37"/>
        <v>0</v>
      </c>
    </row>
    <row r="179" spans="2:10" ht="31.5">
      <c r="B179" s="27" t="s">
        <v>63</v>
      </c>
      <c r="C179" s="28" t="s">
        <v>127</v>
      </c>
      <c r="D179" s="28">
        <v>10</v>
      </c>
      <c r="E179" s="28">
        <v>4529900</v>
      </c>
      <c r="F179" s="28" t="s">
        <v>136</v>
      </c>
      <c r="G179" s="29">
        <f t="shared" si="29"/>
        <v>909.3</v>
      </c>
      <c r="H179" s="29">
        <v>909.3</v>
      </c>
      <c r="I179" s="29">
        <v>0</v>
      </c>
      <c r="J179" s="29">
        <v>0</v>
      </c>
    </row>
    <row r="180" spans="2:10" ht="16.5">
      <c r="B180" s="21" t="s">
        <v>94</v>
      </c>
      <c r="C180" s="22">
        <v>10</v>
      </c>
      <c r="D180" s="22"/>
      <c r="E180" s="22"/>
      <c r="F180" s="22"/>
      <c r="G180" s="23">
        <f t="shared" si="29"/>
        <v>58109.7</v>
      </c>
      <c r="H180" s="23">
        <f>H181+H185+H193</f>
        <v>9463</v>
      </c>
      <c r="I180" s="23">
        <f>I181+I185+I193</f>
        <v>0</v>
      </c>
      <c r="J180" s="23">
        <f>J181+J185+J193</f>
        <v>48646.7</v>
      </c>
    </row>
    <row r="181" spans="2:10" ht="15.75">
      <c r="B181" s="25" t="s">
        <v>95</v>
      </c>
      <c r="C181" s="26">
        <v>10</v>
      </c>
      <c r="D181" s="26" t="s">
        <v>105</v>
      </c>
      <c r="E181" s="26"/>
      <c r="F181" s="26"/>
      <c r="G181" s="24">
        <f t="shared" si="29"/>
        <v>300</v>
      </c>
      <c r="H181" s="24">
        <f aca="true" t="shared" si="38" ref="H181:J183">H182</f>
        <v>300</v>
      </c>
      <c r="I181" s="24">
        <f t="shared" si="38"/>
        <v>0</v>
      </c>
      <c r="J181" s="24">
        <f t="shared" si="38"/>
        <v>0</v>
      </c>
    </row>
    <row r="182" spans="2:10" ht="31.5">
      <c r="B182" s="27" t="s">
        <v>96</v>
      </c>
      <c r="C182" s="28">
        <v>10</v>
      </c>
      <c r="D182" s="28" t="s">
        <v>105</v>
      </c>
      <c r="E182" s="28">
        <v>4910000</v>
      </c>
      <c r="F182" s="28"/>
      <c r="G182" s="29">
        <f t="shared" si="29"/>
        <v>300</v>
      </c>
      <c r="H182" s="29">
        <f t="shared" si="38"/>
        <v>300</v>
      </c>
      <c r="I182" s="29">
        <f t="shared" si="38"/>
        <v>0</v>
      </c>
      <c r="J182" s="29">
        <f t="shared" si="38"/>
        <v>0</v>
      </c>
    </row>
    <row r="183" spans="2:10" ht="46.5" customHeight="1">
      <c r="B183" s="27" t="s">
        <v>97</v>
      </c>
      <c r="C183" s="28">
        <v>10</v>
      </c>
      <c r="D183" s="28" t="s">
        <v>105</v>
      </c>
      <c r="E183" s="28">
        <v>4910100</v>
      </c>
      <c r="F183" s="28"/>
      <c r="G183" s="29">
        <f t="shared" si="29"/>
        <v>300</v>
      </c>
      <c r="H183" s="29">
        <f t="shared" si="38"/>
        <v>300</v>
      </c>
      <c r="I183" s="29">
        <f t="shared" si="38"/>
        <v>0</v>
      </c>
      <c r="J183" s="29">
        <f t="shared" si="38"/>
        <v>0</v>
      </c>
    </row>
    <row r="184" spans="2:10" ht="15.75">
      <c r="B184" s="27" t="s">
        <v>32</v>
      </c>
      <c r="C184" s="28">
        <v>10</v>
      </c>
      <c r="D184" s="28" t="s">
        <v>105</v>
      </c>
      <c r="E184" s="28">
        <v>4910100</v>
      </c>
      <c r="F184" s="28" t="s">
        <v>126</v>
      </c>
      <c r="G184" s="29">
        <f t="shared" si="29"/>
        <v>300</v>
      </c>
      <c r="H184" s="29">
        <v>300</v>
      </c>
      <c r="I184" s="29">
        <v>0</v>
      </c>
      <c r="J184" s="29">
        <v>0</v>
      </c>
    </row>
    <row r="185" spans="2:10" ht="15.75" customHeight="1">
      <c r="B185" s="25" t="s">
        <v>98</v>
      </c>
      <c r="C185" s="26">
        <v>10</v>
      </c>
      <c r="D185" s="26" t="s">
        <v>123</v>
      </c>
      <c r="E185" s="26"/>
      <c r="F185" s="26"/>
      <c r="G185" s="24">
        <f t="shared" si="29"/>
        <v>46798.1</v>
      </c>
      <c r="H185" s="24">
        <f>H186+H190</f>
        <v>9113</v>
      </c>
      <c r="I185" s="24">
        <f aca="true" t="shared" si="39" ref="H185:J191">I186</f>
        <v>0</v>
      </c>
      <c r="J185" s="24">
        <f t="shared" si="39"/>
        <v>37685.1</v>
      </c>
    </row>
    <row r="186" spans="2:10" ht="15.75">
      <c r="B186" s="27" t="s">
        <v>146</v>
      </c>
      <c r="C186" s="28">
        <v>10</v>
      </c>
      <c r="D186" s="28" t="s">
        <v>123</v>
      </c>
      <c r="E186" s="28" t="s">
        <v>145</v>
      </c>
      <c r="F186" s="28"/>
      <c r="G186" s="29">
        <f t="shared" si="29"/>
        <v>46153.1</v>
      </c>
      <c r="H186" s="29">
        <f t="shared" si="39"/>
        <v>8468</v>
      </c>
      <c r="I186" s="29">
        <f t="shared" si="39"/>
        <v>0</v>
      </c>
      <c r="J186" s="29">
        <f t="shared" si="39"/>
        <v>37685.1</v>
      </c>
    </row>
    <row r="187" spans="2:10" ht="45.75" customHeight="1">
      <c r="B187" s="27" t="s">
        <v>150</v>
      </c>
      <c r="C187" s="28">
        <v>10</v>
      </c>
      <c r="D187" s="28" t="s">
        <v>123</v>
      </c>
      <c r="E187" s="28" t="s">
        <v>147</v>
      </c>
      <c r="F187" s="28"/>
      <c r="G187" s="29">
        <f t="shared" si="29"/>
        <v>46153.1</v>
      </c>
      <c r="H187" s="29">
        <f t="shared" si="39"/>
        <v>8468</v>
      </c>
      <c r="I187" s="29">
        <f t="shared" si="39"/>
        <v>0</v>
      </c>
      <c r="J187" s="29">
        <f t="shared" si="39"/>
        <v>37685.1</v>
      </c>
    </row>
    <row r="188" spans="2:10" ht="31.5">
      <c r="B188" s="27" t="s">
        <v>151</v>
      </c>
      <c r="C188" s="28">
        <v>10</v>
      </c>
      <c r="D188" s="28" t="s">
        <v>123</v>
      </c>
      <c r="E188" s="28" t="s">
        <v>148</v>
      </c>
      <c r="F188" s="28"/>
      <c r="G188" s="29">
        <f t="shared" si="29"/>
        <v>46153.1</v>
      </c>
      <c r="H188" s="29">
        <f t="shared" si="39"/>
        <v>8468</v>
      </c>
      <c r="I188" s="29">
        <f t="shared" si="39"/>
        <v>0</v>
      </c>
      <c r="J188" s="29">
        <f t="shared" si="39"/>
        <v>37685.1</v>
      </c>
    </row>
    <row r="189" spans="2:10" ht="15.75">
      <c r="B189" s="27" t="s">
        <v>152</v>
      </c>
      <c r="C189" s="28">
        <v>10</v>
      </c>
      <c r="D189" s="28" t="s">
        <v>123</v>
      </c>
      <c r="E189" s="28" t="s">
        <v>148</v>
      </c>
      <c r="F189" s="28" t="s">
        <v>149</v>
      </c>
      <c r="G189" s="29">
        <f t="shared" si="29"/>
        <v>46153.1</v>
      </c>
      <c r="H189" s="29">
        <v>8468</v>
      </c>
      <c r="I189" s="29">
        <v>0</v>
      </c>
      <c r="J189" s="29">
        <v>37685.1</v>
      </c>
    </row>
    <row r="190" spans="2:10" ht="15.75">
      <c r="B190" s="27" t="s">
        <v>100</v>
      </c>
      <c r="C190" s="28" t="s">
        <v>183</v>
      </c>
      <c r="D190" s="28" t="s">
        <v>123</v>
      </c>
      <c r="E190" s="28" t="s">
        <v>184</v>
      </c>
      <c r="F190" s="28"/>
      <c r="G190" s="29">
        <f t="shared" si="29"/>
        <v>645</v>
      </c>
      <c r="H190" s="29">
        <f t="shared" si="39"/>
        <v>645</v>
      </c>
      <c r="I190" s="29">
        <f t="shared" si="39"/>
        <v>0</v>
      </c>
      <c r="J190" s="29">
        <f t="shared" si="39"/>
        <v>0</v>
      </c>
    </row>
    <row r="191" spans="2:10" ht="15.75">
      <c r="B191" s="27" t="s">
        <v>185</v>
      </c>
      <c r="C191" s="28">
        <v>10</v>
      </c>
      <c r="D191" s="28" t="s">
        <v>123</v>
      </c>
      <c r="E191" s="28" t="s">
        <v>182</v>
      </c>
      <c r="F191" s="28"/>
      <c r="G191" s="29">
        <f t="shared" si="29"/>
        <v>645</v>
      </c>
      <c r="H191" s="29">
        <f t="shared" si="39"/>
        <v>645</v>
      </c>
      <c r="I191" s="29">
        <f t="shared" si="39"/>
        <v>0</v>
      </c>
      <c r="J191" s="29">
        <f t="shared" si="39"/>
        <v>0</v>
      </c>
    </row>
    <row r="192" spans="2:10" ht="15.75">
      <c r="B192" s="27" t="s">
        <v>32</v>
      </c>
      <c r="C192" s="28">
        <v>10</v>
      </c>
      <c r="D192" s="28" t="s">
        <v>123</v>
      </c>
      <c r="E192" s="28" t="s">
        <v>182</v>
      </c>
      <c r="F192" s="28" t="s">
        <v>126</v>
      </c>
      <c r="G192" s="29">
        <f t="shared" si="29"/>
        <v>645</v>
      </c>
      <c r="H192" s="29">
        <v>645</v>
      </c>
      <c r="I192" s="29">
        <v>0</v>
      </c>
      <c r="J192" s="29">
        <v>0</v>
      </c>
    </row>
    <row r="193" spans="2:10" ht="15.75">
      <c r="B193" s="25" t="s">
        <v>99</v>
      </c>
      <c r="C193" s="26">
        <v>10</v>
      </c>
      <c r="D193" s="26" t="s">
        <v>106</v>
      </c>
      <c r="E193" s="26"/>
      <c r="F193" s="26"/>
      <c r="G193" s="24">
        <f t="shared" si="29"/>
        <v>11011.6</v>
      </c>
      <c r="H193" s="24">
        <f>H194+H197</f>
        <v>50</v>
      </c>
      <c r="I193" s="24">
        <f>I194+I197</f>
        <v>0</v>
      </c>
      <c r="J193" s="24">
        <f>J194+J197</f>
        <v>10961.6</v>
      </c>
    </row>
    <row r="194" spans="2:10" ht="15.75">
      <c r="B194" s="27" t="s">
        <v>100</v>
      </c>
      <c r="C194" s="28">
        <v>10</v>
      </c>
      <c r="D194" s="28" t="s">
        <v>106</v>
      </c>
      <c r="E194" s="28">
        <v>5050000</v>
      </c>
      <c r="F194" s="28"/>
      <c r="G194" s="29">
        <f t="shared" si="29"/>
        <v>280</v>
      </c>
      <c r="H194" s="29">
        <f aca="true" t="shared" si="40" ref="H194:J195">H195</f>
        <v>0</v>
      </c>
      <c r="I194" s="29">
        <f t="shared" si="40"/>
        <v>0</v>
      </c>
      <c r="J194" s="29">
        <f t="shared" si="40"/>
        <v>280</v>
      </c>
    </row>
    <row r="195" spans="2:10" ht="46.5" customHeight="1">
      <c r="B195" s="27" t="s">
        <v>101</v>
      </c>
      <c r="C195" s="28">
        <v>10</v>
      </c>
      <c r="D195" s="28" t="s">
        <v>106</v>
      </c>
      <c r="E195" s="28">
        <v>5050502</v>
      </c>
      <c r="F195" s="28"/>
      <c r="G195" s="29">
        <f t="shared" si="29"/>
        <v>280</v>
      </c>
      <c r="H195" s="29">
        <f t="shared" si="40"/>
        <v>0</v>
      </c>
      <c r="I195" s="29">
        <f t="shared" si="40"/>
        <v>0</v>
      </c>
      <c r="J195" s="29">
        <f t="shared" si="40"/>
        <v>280</v>
      </c>
    </row>
    <row r="196" spans="2:10" ht="15.75">
      <c r="B196" s="27" t="s">
        <v>32</v>
      </c>
      <c r="C196" s="28">
        <v>10</v>
      </c>
      <c r="D196" s="28" t="s">
        <v>106</v>
      </c>
      <c r="E196" s="28">
        <v>5050502</v>
      </c>
      <c r="F196" s="28" t="s">
        <v>126</v>
      </c>
      <c r="G196" s="29">
        <f t="shared" si="29"/>
        <v>280</v>
      </c>
      <c r="H196" s="29">
        <v>0</v>
      </c>
      <c r="I196" s="29">
        <v>0</v>
      </c>
      <c r="J196" s="29">
        <v>280</v>
      </c>
    </row>
    <row r="197" spans="2:10" ht="31.5">
      <c r="B197" s="27" t="s">
        <v>68</v>
      </c>
      <c r="C197" s="28">
        <v>10</v>
      </c>
      <c r="D197" s="28" t="s">
        <v>106</v>
      </c>
      <c r="E197" s="28">
        <v>5200000</v>
      </c>
      <c r="F197" s="28"/>
      <c r="G197" s="29">
        <f t="shared" si="29"/>
        <v>10731.6</v>
      </c>
      <c r="H197" s="29">
        <f aca="true" t="shared" si="41" ref="H197:J198">H198</f>
        <v>50</v>
      </c>
      <c r="I197" s="29">
        <f t="shared" si="41"/>
        <v>0</v>
      </c>
      <c r="J197" s="29">
        <f t="shared" si="41"/>
        <v>10681.6</v>
      </c>
    </row>
    <row r="198" spans="2:10" ht="77.25" customHeight="1">
      <c r="B198" s="27" t="s">
        <v>102</v>
      </c>
      <c r="C198" s="28">
        <v>10</v>
      </c>
      <c r="D198" s="28" t="s">
        <v>106</v>
      </c>
      <c r="E198" s="28">
        <v>5201000</v>
      </c>
      <c r="F198" s="28"/>
      <c r="G198" s="29">
        <f t="shared" si="29"/>
        <v>10731.6</v>
      </c>
      <c r="H198" s="29">
        <f t="shared" si="41"/>
        <v>50</v>
      </c>
      <c r="I198" s="29">
        <f t="shared" si="41"/>
        <v>0</v>
      </c>
      <c r="J198" s="29">
        <f t="shared" si="41"/>
        <v>10681.6</v>
      </c>
    </row>
    <row r="199" spans="2:10" ht="15.75">
      <c r="B199" s="27" t="s">
        <v>32</v>
      </c>
      <c r="C199" s="28">
        <v>10</v>
      </c>
      <c r="D199" s="28" t="s">
        <v>106</v>
      </c>
      <c r="E199" s="28">
        <v>5201000</v>
      </c>
      <c r="F199" s="28" t="s">
        <v>126</v>
      </c>
      <c r="G199" s="29">
        <f t="shared" si="29"/>
        <v>10731.6</v>
      </c>
      <c r="H199" s="29">
        <v>50</v>
      </c>
      <c r="I199" s="29">
        <v>0</v>
      </c>
      <c r="J199" s="29">
        <v>10681.6</v>
      </c>
    </row>
    <row r="200" spans="2:10" ht="15.75">
      <c r="B200" s="17"/>
      <c r="C200" s="18"/>
      <c r="D200" s="18"/>
      <c r="E200" s="18"/>
      <c r="F200" s="18"/>
      <c r="G200" s="19"/>
      <c r="H200" s="19"/>
      <c r="I200" s="19"/>
      <c r="J200" s="19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</sheetData>
  <mergeCells count="14">
    <mergeCell ref="H2:J4"/>
    <mergeCell ref="B8:J8"/>
    <mergeCell ref="B7:J7"/>
    <mergeCell ref="B6:J6"/>
    <mergeCell ref="F10:F12"/>
    <mergeCell ref="G11:G12"/>
    <mergeCell ref="H11:H12"/>
    <mergeCell ref="I11:I12"/>
    <mergeCell ref="G10:J10"/>
    <mergeCell ref="J11:J12"/>
    <mergeCell ref="B10:B12"/>
    <mergeCell ref="C10:C12"/>
    <mergeCell ref="D10:D12"/>
    <mergeCell ref="E10:E12"/>
  </mergeCells>
  <printOptions/>
  <pageMargins left="0.3937007874015748" right="0.3937007874015748" top="0.85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MBGW&amp;I'am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k105.1</dc:creator>
  <cp:keywords/>
  <dc:description/>
  <cp:lastModifiedBy>k105.1</cp:lastModifiedBy>
  <cp:lastPrinted>2007-11-09T08:35:20Z</cp:lastPrinted>
  <dcterms:created xsi:type="dcterms:W3CDTF">2007-10-19T09:50:17Z</dcterms:created>
  <dcterms:modified xsi:type="dcterms:W3CDTF">2008-04-18T10:12:52Z</dcterms:modified>
  <cp:category/>
  <cp:version/>
  <cp:contentType/>
  <cp:contentStatus/>
</cp:coreProperties>
</file>