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<sst xmlns="http://schemas.openxmlformats.org/spreadsheetml/2006/main" count="122" uniqueCount="52">
  <si>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</si>
  <si>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</si>
  <si>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</si>
  <si>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</si>
  <si>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</si>
  <si>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</si>
  <si>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</si>
  <si>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</si>
  <si>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</si>
  <si>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</si>
  <si>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</si>
  <si>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</si>
  <si>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</si>
  <si>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</si>
  <si>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</si>
  <si>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</si>
  <si>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</si>
  <si>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</si>
  <si>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</si>
  <si>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</si>
  <si>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</si>
  <si>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</si>
  <si>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</si>
  <si>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</si>
  <si>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</si>
  <si>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</si>
  <si>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</si>
  <si>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</si>
  <si>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</si>
  <si>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</si>
  <si>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</si>
  <si>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</si>
  <si>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</si>
  <si>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</si>
  <si>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</si>
  <si>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</si>
  <si>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</si>
  <si>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</si>
  <si>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</si>
  <si>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</si>
  <si>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</si>
  <si>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</si>
  <si>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</si>
  <si>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</si>
  <si>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</si>
  <si>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в 10 раз</t>
  </si>
  <si>
    <t>Фактически  на 01.09.2010г.</t>
  </si>
  <si>
    <t xml:space="preserve">     Анализ исполнения бюджетов поселений Шумерлинского района по состоянию на 01.09.2011г.  в сравнении с аналогичным периодом прошлого года</t>
  </si>
  <si>
    <t>Фактически поступило на 01.09.2010г.</t>
  </si>
  <si>
    <t>Фактически поступило на 01.09.2011г.</t>
  </si>
  <si>
    <t>Фактически  на 01.09.2011г.</t>
  </si>
  <si>
    <t>в 18,6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</si>
</sst>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837.2</c:v>
                </c:pt>
                <c:pt idx="2">
                  <c:v>915.3</c:v>
                </c:pt>
                <c:pt idx="3">
                  <c:v>109.32871476349737</c:v>
                </c:pt>
                <c:pt idx="4">
                  <c:v>409.9000000000001</c:v>
                </c:pt>
                <c:pt idx="5">
                  <c:v>308.8</c:v>
                </c:pt>
                <c:pt idx="6">
                  <c:v>75.33544767016343</c:v>
                </c:pt>
                <c:pt idx="7">
                  <c:v>108.4</c:v>
                </c:pt>
                <c:pt idx="8">
                  <c:v>74.89999999999999</c:v>
                </c:pt>
                <c:pt idx="9">
                  <c:v>69.09594095940959</c:v>
                </c:pt>
                <c:pt idx="10">
                  <c:v>23.6</c:v>
                </c:pt>
                <c:pt idx="11">
                  <c:v>5.7</c:v>
                </c:pt>
                <c:pt idx="12">
                  <c:v>24.152542372881356</c:v>
                </c:pt>
                <c:pt idx="13">
                  <c:v>0.2</c:v>
                </c:pt>
                <c:pt idx="14">
                  <c:v>1.2</c:v>
                </c:pt>
                <c:pt idx="15">
                  <c:v>599.9999999999999</c:v>
                </c:pt>
                <c:pt idx="16">
                  <c:v>1.6</c:v>
                </c:pt>
                <c:pt idx="17">
                  <c:v>3.4</c:v>
                </c:pt>
                <c:pt idx="18">
                  <c:v>212.5</c:v>
                </c:pt>
                <c:pt idx="19">
                  <c:v>81.1</c:v>
                </c:pt>
                <c:pt idx="20">
                  <c:v>61.3</c:v>
                </c:pt>
                <c:pt idx="21">
                  <c:v>75.58569667077683</c:v>
                </c:pt>
                <c:pt idx="22">
                  <c:v>1.9</c:v>
                </c:pt>
                <c:pt idx="23">
                  <c:v>3.3</c:v>
                </c:pt>
                <c:pt idx="24">
                  <c:v>173.6842105263158</c:v>
                </c:pt>
                <c:pt idx="25">
                  <c:v>301.50000000000006</c:v>
                </c:pt>
                <c:pt idx="26">
                  <c:v>233.90000000000003</c:v>
                </c:pt>
                <c:pt idx="27">
                  <c:v>77.57877280265339</c:v>
                </c:pt>
                <c:pt idx="28">
                  <c:v>297</c:v>
                </c:pt>
                <c:pt idx="29">
                  <c:v>186.4</c:v>
                </c:pt>
                <c:pt idx="30">
                  <c:v>62.76094276094276</c:v>
                </c:pt>
                <c:pt idx="31">
                  <c:v>1.6</c:v>
                </c:pt>
                <c:pt idx="37">
                  <c:v>2.8</c:v>
                </c:pt>
                <c:pt idx="38">
                  <c:v>2.3</c:v>
                </c:pt>
                <c:pt idx="39">
                  <c:v>82.14285714285714</c:v>
                </c:pt>
                <c:pt idx="41">
                  <c:v>45.2</c:v>
                </c:pt>
                <c:pt idx="43">
                  <c:v>427.3</c:v>
                </c:pt>
                <c:pt idx="44">
                  <c:v>606.5</c:v>
                </c:pt>
                <c:pt idx="45">
                  <c:v>141.93774865434122</c:v>
                </c:pt>
                <c:pt idx="46">
                  <c:v>371</c:v>
                </c:pt>
                <c:pt idx="47">
                  <c:v>540.5</c:v>
                </c:pt>
                <c:pt idx="48">
                  <c:v>145.68733153638814</c:v>
                </c:pt>
                <c:pt idx="49">
                  <c:v>857.5</c:v>
                </c:pt>
                <c:pt idx="50">
                  <c:v>928.2</c:v>
                </c:pt>
                <c:pt idx="51">
                  <c:v>108.24489795918369</c:v>
                </c:pt>
                <c:pt idx="52">
                  <c:v>299.5</c:v>
                </c:pt>
                <c:pt idx="53">
                  <c:v>376.2</c:v>
                </c:pt>
                <c:pt idx="54">
                  <c:v>125.60934891485809</c:v>
                </c:pt>
                <c:pt idx="55">
                  <c:v>62</c:v>
                </c:pt>
                <c:pt idx="56">
                  <c:v>18</c:v>
                </c:pt>
                <c:pt idx="57">
                  <c:v>29.03225806451613</c:v>
                </c:pt>
                <c:pt idx="58">
                  <c:v>171.6</c:v>
                </c:pt>
                <c:pt idx="59">
                  <c:v>146.7</c:v>
                </c:pt>
                <c:pt idx="60">
                  <c:v>85.4895104895105</c:v>
                </c:pt>
                <c:pt idx="61">
                  <c:v>307.2</c:v>
                </c:pt>
                <c:pt idx="62">
                  <c:v>370.6</c:v>
                </c:pt>
                <c:pt idx="63">
                  <c:v>120.63802083333334</c:v>
                </c:pt>
                <c:pt idx="64">
                  <c:v>177.5</c:v>
                </c:pt>
                <c:pt idx="65">
                  <c:v>233</c:v>
                </c:pt>
                <c:pt idx="66">
                  <c:v>131.26760563380282</c:v>
                </c:pt>
                <c:pt idx="67">
                  <c:v>86.7</c:v>
                </c:pt>
                <c:pt idx="68">
                  <c:v>123.7</c:v>
                </c:pt>
                <c:pt idx="69">
                  <c:v>142.67589388696655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455.3</c:v>
                </c:pt>
                <c:pt idx="2">
                  <c:v>531.7</c:v>
                </c:pt>
                <c:pt idx="3">
                  <c:v>116.78014495936746</c:v>
                </c:pt>
                <c:pt idx="4">
                  <c:v>94.49999999999999</c:v>
                </c:pt>
                <c:pt idx="5">
                  <c:v>91.50000000000001</c:v>
                </c:pt>
                <c:pt idx="6">
                  <c:v>96.82539682539687</c:v>
                </c:pt>
                <c:pt idx="7">
                  <c:v>86.39999999999999</c:v>
                </c:pt>
                <c:pt idx="8">
                  <c:v>85.10000000000001</c:v>
                </c:pt>
                <c:pt idx="9">
                  <c:v>98.4953703703704</c:v>
                </c:pt>
                <c:pt idx="10">
                  <c:v>61.1</c:v>
                </c:pt>
                <c:pt idx="11">
                  <c:v>57</c:v>
                </c:pt>
                <c:pt idx="12">
                  <c:v>93.28968903436989</c:v>
                </c:pt>
                <c:pt idx="14">
                  <c:v>0.6</c:v>
                </c:pt>
                <c:pt idx="16">
                  <c:v>2.8</c:v>
                </c:pt>
                <c:pt idx="17">
                  <c:v>4.2</c:v>
                </c:pt>
                <c:pt idx="18">
                  <c:v>150.00000000000003</c:v>
                </c:pt>
                <c:pt idx="19">
                  <c:v>16.4</c:v>
                </c:pt>
                <c:pt idx="20">
                  <c:v>3.6</c:v>
                </c:pt>
                <c:pt idx="21">
                  <c:v>21.951219512195124</c:v>
                </c:pt>
                <c:pt idx="22">
                  <c:v>6.1</c:v>
                </c:pt>
                <c:pt idx="23">
                  <c:v>19.7</c:v>
                </c:pt>
                <c:pt idx="24">
                  <c:v>322.95081967213116</c:v>
                </c:pt>
                <c:pt idx="25">
                  <c:v>8.1</c:v>
                </c:pt>
                <c:pt idx="26">
                  <c:v>6.4</c:v>
                </c:pt>
                <c:pt idx="27">
                  <c:v>79.01234567901236</c:v>
                </c:pt>
                <c:pt idx="28">
                  <c:v>3.4</c:v>
                </c:pt>
                <c:pt idx="29">
                  <c:v>5.7</c:v>
                </c:pt>
                <c:pt idx="30">
                  <c:v>167.64705882352942</c:v>
                </c:pt>
                <c:pt idx="31">
                  <c:v>0.5</c:v>
                </c:pt>
                <c:pt idx="38">
                  <c:v>0.7</c:v>
                </c:pt>
                <c:pt idx="43">
                  <c:v>360.8</c:v>
                </c:pt>
                <c:pt idx="44">
                  <c:v>440.2</c:v>
                </c:pt>
                <c:pt idx="45">
                  <c:v>122.00665188470066</c:v>
                </c:pt>
                <c:pt idx="46">
                  <c:v>327.3</c:v>
                </c:pt>
                <c:pt idx="47">
                  <c:v>360.5</c:v>
                </c:pt>
                <c:pt idx="48">
                  <c:v>110.14359914451572</c:v>
                </c:pt>
                <c:pt idx="49">
                  <c:v>540.1</c:v>
                </c:pt>
                <c:pt idx="50">
                  <c:v>575.1</c:v>
                </c:pt>
                <c:pt idx="51">
                  <c:v>106.48028142936494</c:v>
                </c:pt>
                <c:pt idx="52">
                  <c:v>351</c:v>
                </c:pt>
                <c:pt idx="53">
                  <c:v>352.2</c:v>
                </c:pt>
                <c:pt idx="54">
                  <c:v>100.34188034188034</c:v>
                </c:pt>
                <c:pt idx="58">
                  <c:v>78.8</c:v>
                </c:pt>
                <c:pt idx="59">
                  <c:v>111.5</c:v>
                </c:pt>
                <c:pt idx="60">
                  <c:v>141.49746192893403</c:v>
                </c:pt>
                <c:pt idx="61">
                  <c:v>93</c:v>
                </c:pt>
                <c:pt idx="62">
                  <c:v>87.4</c:v>
                </c:pt>
                <c:pt idx="63">
                  <c:v>93.97849462365592</c:v>
                </c:pt>
                <c:pt idx="64">
                  <c:v>65</c:v>
                </c:pt>
                <c:pt idx="65">
                  <c:v>60.6</c:v>
                </c:pt>
                <c:pt idx="66">
                  <c:v>93.23076923076923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1155.7</c:v>
                </c:pt>
                <c:pt idx="2">
                  <c:v>1608.6000000000001</c:v>
                </c:pt>
                <c:pt idx="3">
                  <c:v>139.1883706844337</c:v>
                </c:pt>
                <c:pt idx="4">
                  <c:v>88.8</c:v>
                </c:pt>
                <c:pt idx="5">
                  <c:v>140.4</c:v>
                </c:pt>
                <c:pt idx="6">
                  <c:v>158.10810810810813</c:v>
                </c:pt>
                <c:pt idx="7">
                  <c:v>75.6</c:v>
                </c:pt>
                <c:pt idx="8">
                  <c:v>118.4</c:v>
                </c:pt>
                <c:pt idx="9">
                  <c:v>156.61375661375664</c:v>
                </c:pt>
                <c:pt idx="10">
                  <c:v>29.6</c:v>
                </c:pt>
                <c:pt idx="11">
                  <c:v>25.5</c:v>
                </c:pt>
                <c:pt idx="12">
                  <c:v>86.14864864864865</c:v>
                </c:pt>
                <c:pt idx="14">
                  <c:v>7.9</c:v>
                </c:pt>
                <c:pt idx="16">
                  <c:v>3.9</c:v>
                </c:pt>
                <c:pt idx="17">
                  <c:v>2.7</c:v>
                </c:pt>
                <c:pt idx="18">
                  <c:v>69.23076923076924</c:v>
                </c:pt>
                <c:pt idx="19">
                  <c:v>33</c:v>
                </c:pt>
                <c:pt idx="20">
                  <c:v>3.1</c:v>
                </c:pt>
                <c:pt idx="21">
                  <c:v>9.393939393939394</c:v>
                </c:pt>
                <c:pt idx="22">
                  <c:v>9.1</c:v>
                </c:pt>
                <c:pt idx="23">
                  <c:v>79.2</c:v>
                </c:pt>
                <c:pt idx="24">
                  <c:v>870.3296703296704</c:v>
                </c:pt>
                <c:pt idx="25">
                  <c:v>13.2</c:v>
                </c:pt>
                <c:pt idx="26">
                  <c:v>22</c:v>
                </c:pt>
                <c:pt idx="27">
                  <c:v>166.66666666666669</c:v>
                </c:pt>
                <c:pt idx="28">
                  <c:v>7.6</c:v>
                </c:pt>
                <c:pt idx="29">
                  <c:v>11.5</c:v>
                </c:pt>
                <c:pt idx="30">
                  <c:v>151.31578947368422</c:v>
                </c:pt>
                <c:pt idx="31">
                  <c:v>3.6</c:v>
                </c:pt>
                <c:pt idx="32">
                  <c:v>5.3</c:v>
                </c:pt>
                <c:pt idx="33">
                  <c:v>147.2222222222222</c:v>
                </c:pt>
                <c:pt idx="37">
                  <c:v>2</c:v>
                </c:pt>
                <c:pt idx="38">
                  <c:v>5.2</c:v>
                </c:pt>
                <c:pt idx="39">
                  <c:v>260</c:v>
                </c:pt>
                <c:pt idx="43">
                  <c:v>1066.9</c:v>
                </c:pt>
                <c:pt idx="44">
                  <c:v>1468.2</c:v>
                </c:pt>
                <c:pt idx="45">
                  <c:v>137.61364701471553</c:v>
                </c:pt>
                <c:pt idx="46">
                  <c:v>609</c:v>
                </c:pt>
                <c:pt idx="47">
                  <c:v>644.7</c:v>
                </c:pt>
                <c:pt idx="48">
                  <c:v>105.86206896551724</c:v>
                </c:pt>
                <c:pt idx="49">
                  <c:v>1241.5</c:v>
                </c:pt>
                <c:pt idx="50">
                  <c:v>799.6</c:v>
                </c:pt>
                <c:pt idx="51">
                  <c:v>64.40596053161498</c:v>
                </c:pt>
                <c:pt idx="52">
                  <c:v>259.9</c:v>
                </c:pt>
                <c:pt idx="53">
                  <c:v>291.3</c:v>
                </c:pt>
                <c:pt idx="54">
                  <c:v>112.08156983455177</c:v>
                </c:pt>
                <c:pt idx="55">
                  <c:v>30</c:v>
                </c:pt>
                <c:pt idx="56">
                  <c:v>15.5</c:v>
                </c:pt>
                <c:pt idx="57">
                  <c:v>51.66666666666667</c:v>
                </c:pt>
                <c:pt idx="58">
                  <c:v>172.3</c:v>
                </c:pt>
                <c:pt idx="59">
                  <c:v>171.5</c:v>
                </c:pt>
                <c:pt idx="60">
                  <c:v>99.5356935577481</c:v>
                </c:pt>
                <c:pt idx="61">
                  <c:v>760.6</c:v>
                </c:pt>
                <c:pt idx="62">
                  <c:v>303.2</c:v>
                </c:pt>
                <c:pt idx="63">
                  <c:v>39.863265842755716</c:v>
                </c:pt>
                <c:pt idx="64">
                  <c:v>178</c:v>
                </c:pt>
                <c:pt idx="65">
                  <c:v>188.5</c:v>
                </c:pt>
                <c:pt idx="66">
                  <c:v>105.89887640449437</c:v>
                </c:pt>
                <c:pt idx="67">
                  <c:v>51.4</c:v>
                </c:pt>
                <c:pt idx="68">
                  <c:v>52.4</c:v>
                </c:pt>
                <c:pt idx="69">
                  <c:v>101.94552529182879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816.9</c:v>
                </c:pt>
                <c:pt idx="2">
                  <c:v>951.4000000000001</c:v>
                </c:pt>
                <c:pt idx="3">
                  <c:v>116.46468355979927</c:v>
                </c:pt>
                <c:pt idx="4">
                  <c:v>156.10000000000002</c:v>
                </c:pt>
                <c:pt idx="5">
                  <c:v>431.70000000000005</c:v>
                </c:pt>
                <c:pt idx="6">
                  <c:v>276.5534913516976</c:v>
                </c:pt>
                <c:pt idx="7">
                  <c:v>138.20000000000002</c:v>
                </c:pt>
                <c:pt idx="8">
                  <c:v>134.4</c:v>
                </c:pt>
                <c:pt idx="9">
                  <c:v>97.25036179450072</c:v>
                </c:pt>
                <c:pt idx="10">
                  <c:v>96.5</c:v>
                </c:pt>
                <c:pt idx="11">
                  <c:v>115.6</c:v>
                </c:pt>
                <c:pt idx="12">
                  <c:v>119.79274611398962</c:v>
                </c:pt>
                <c:pt idx="13">
                  <c:v>0.5</c:v>
                </c:pt>
                <c:pt idx="14">
                  <c:v>1.7</c:v>
                </c:pt>
                <c:pt idx="15">
                  <c:v>340</c:v>
                </c:pt>
                <c:pt idx="16">
                  <c:v>3.6</c:v>
                </c:pt>
                <c:pt idx="17">
                  <c:v>3.5</c:v>
                </c:pt>
                <c:pt idx="18">
                  <c:v>97.22222222222221</c:v>
                </c:pt>
                <c:pt idx="19">
                  <c:v>28.8</c:v>
                </c:pt>
                <c:pt idx="20">
                  <c:v>10.5</c:v>
                </c:pt>
                <c:pt idx="21">
                  <c:v>36.45833333333333</c:v>
                </c:pt>
                <c:pt idx="22">
                  <c:v>8.8</c:v>
                </c:pt>
                <c:pt idx="23">
                  <c:v>3.1</c:v>
                </c:pt>
                <c:pt idx="24">
                  <c:v>35.22727272727273</c:v>
                </c:pt>
                <c:pt idx="25">
                  <c:v>17.9</c:v>
                </c:pt>
                <c:pt idx="26">
                  <c:v>297.3</c:v>
                </c:pt>
                <c:pt idx="27">
                  <c:v>0</c:v>
                </c:pt>
                <c:pt idx="28">
                  <c:v>13.6</c:v>
                </c:pt>
                <c:pt idx="29">
                  <c:v>13.3</c:v>
                </c:pt>
                <c:pt idx="30">
                  <c:v>97.79411764705883</c:v>
                </c:pt>
                <c:pt idx="31">
                  <c:v>1.8</c:v>
                </c:pt>
                <c:pt idx="32">
                  <c:v>4.2</c:v>
                </c:pt>
                <c:pt idx="33">
                  <c:v>233.33333333333334</c:v>
                </c:pt>
                <c:pt idx="37">
                  <c:v>2.5</c:v>
                </c:pt>
                <c:pt idx="38">
                  <c:v>279.8</c:v>
                </c:pt>
                <c:pt idx="39">
                  <c:v>0</c:v>
                </c:pt>
                <c:pt idx="43">
                  <c:v>660.8</c:v>
                </c:pt>
                <c:pt idx="44">
                  <c:v>519.7</c:v>
                </c:pt>
                <c:pt idx="45">
                  <c:v>78.64709443099275</c:v>
                </c:pt>
                <c:pt idx="46">
                  <c:v>494.9</c:v>
                </c:pt>
                <c:pt idx="47">
                  <c:v>443.7</c:v>
                </c:pt>
                <c:pt idx="48">
                  <c:v>89.6544756516468</c:v>
                </c:pt>
                <c:pt idx="49">
                  <c:v>932.4</c:v>
                </c:pt>
                <c:pt idx="50">
                  <c:v>928.1</c:v>
                </c:pt>
                <c:pt idx="51">
                  <c:v>99.53882453882454</c:v>
                </c:pt>
                <c:pt idx="52">
                  <c:v>333.7</c:v>
                </c:pt>
                <c:pt idx="53">
                  <c:v>446.5</c:v>
                </c:pt>
                <c:pt idx="54">
                  <c:v>133.80281690140845</c:v>
                </c:pt>
                <c:pt idx="58">
                  <c:v>133</c:v>
                </c:pt>
                <c:pt idx="59">
                  <c:v>176.6</c:v>
                </c:pt>
                <c:pt idx="60">
                  <c:v>132.78195488721803</c:v>
                </c:pt>
                <c:pt idx="61">
                  <c:v>257.7</c:v>
                </c:pt>
                <c:pt idx="62">
                  <c:v>288.7</c:v>
                </c:pt>
                <c:pt idx="63">
                  <c:v>112.02949165696548</c:v>
                </c:pt>
                <c:pt idx="64">
                  <c:v>198.3</c:v>
                </c:pt>
                <c:pt idx="65">
                  <c:v>226.6</c:v>
                </c:pt>
                <c:pt idx="66">
                  <c:v>114.27130610186585</c:v>
                </c:pt>
                <c:pt idx="67">
                  <c:v>31.5</c:v>
                </c:pt>
                <c:pt idx="68">
                  <c:v>46.1</c:v>
                </c:pt>
                <c:pt idx="69">
                  <c:v>146.34920634920636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539.8</c:v>
                </c:pt>
                <c:pt idx="2">
                  <c:v>638.4</c:v>
                </c:pt>
                <c:pt idx="3">
                  <c:v>118.2660244535013</c:v>
                </c:pt>
                <c:pt idx="4">
                  <c:v>106.6</c:v>
                </c:pt>
                <c:pt idx="5">
                  <c:v>152.70000000000002</c:v>
                </c:pt>
                <c:pt idx="6">
                  <c:v>143.2457786116323</c:v>
                </c:pt>
                <c:pt idx="7">
                  <c:v>84.69999999999999</c:v>
                </c:pt>
                <c:pt idx="8">
                  <c:v>120.80000000000001</c:v>
                </c:pt>
                <c:pt idx="9">
                  <c:v>142.6210153482881</c:v>
                </c:pt>
                <c:pt idx="10">
                  <c:v>49.6</c:v>
                </c:pt>
                <c:pt idx="11">
                  <c:v>54.2</c:v>
                </c:pt>
                <c:pt idx="12">
                  <c:v>109.2741935483871</c:v>
                </c:pt>
                <c:pt idx="14">
                  <c:v>1</c:v>
                </c:pt>
                <c:pt idx="16">
                  <c:v>5.4</c:v>
                </c:pt>
                <c:pt idx="17">
                  <c:v>3.2</c:v>
                </c:pt>
                <c:pt idx="18">
                  <c:v>59.25925925925925</c:v>
                </c:pt>
                <c:pt idx="19">
                  <c:v>24.6</c:v>
                </c:pt>
                <c:pt idx="20">
                  <c:v>3.9</c:v>
                </c:pt>
                <c:pt idx="21">
                  <c:v>15.853658536585364</c:v>
                </c:pt>
                <c:pt idx="22">
                  <c:v>5.1</c:v>
                </c:pt>
                <c:pt idx="23">
                  <c:v>37.1</c:v>
                </c:pt>
                <c:pt idx="24">
                  <c:v>727.4509803921569</c:v>
                </c:pt>
                <c:pt idx="25">
                  <c:v>21.900000000000002</c:v>
                </c:pt>
                <c:pt idx="26">
                  <c:v>31.900000000000002</c:v>
                </c:pt>
                <c:pt idx="27">
                  <c:v>145.662100456621</c:v>
                </c:pt>
                <c:pt idx="28">
                  <c:v>17.6</c:v>
                </c:pt>
                <c:pt idx="29">
                  <c:v>20.6</c:v>
                </c:pt>
                <c:pt idx="30">
                  <c:v>117.04545454545455</c:v>
                </c:pt>
                <c:pt idx="31">
                  <c:v>2.8</c:v>
                </c:pt>
                <c:pt idx="32">
                  <c:v>11.3</c:v>
                </c:pt>
                <c:pt idx="33">
                  <c:v>403.57142857142867</c:v>
                </c:pt>
                <c:pt idx="37">
                  <c:v>1.5</c:v>
                </c:pt>
                <c:pt idx="43">
                  <c:v>433.2</c:v>
                </c:pt>
                <c:pt idx="44">
                  <c:v>485.7</c:v>
                </c:pt>
                <c:pt idx="45">
                  <c:v>112.1191135734072</c:v>
                </c:pt>
                <c:pt idx="46">
                  <c:v>348.8</c:v>
                </c:pt>
                <c:pt idx="47">
                  <c:v>410.5</c:v>
                </c:pt>
                <c:pt idx="48">
                  <c:v>117.68922018348624</c:v>
                </c:pt>
                <c:pt idx="49">
                  <c:v>633.5</c:v>
                </c:pt>
                <c:pt idx="50">
                  <c:v>565.6</c:v>
                </c:pt>
                <c:pt idx="51">
                  <c:v>89.2817679558011</c:v>
                </c:pt>
                <c:pt idx="52">
                  <c:v>274.6</c:v>
                </c:pt>
                <c:pt idx="53">
                  <c:v>320.7</c:v>
                </c:pt>
                <c:pt idx="54">
                  <c:v>116.78805535324106</c:v>
                </c:pt>
                <c:pt idx="58">
                  <c:v>179.1</c:v>
                </c:pt>
                <c:pt idx="59">
                  <c:v>122.1</c:v>
                </c:pt>
                <c:pt idx="60">
                  <c:v>68.17420435510888</c:v>
                </c:pt>
                <c:pt idx="61">
                  <c:v>164.1</c:v>
                </c:pt>
                <c:pt idx="62">
                  <c:v>105.5</c:v>
                </c:pt>
                <c:pt idx="63">
                  <c:v>64.29006703229739</c:v>
                </c:pt>
                <c:pt idx="64">
                  <c:v>107.6</c:v>
                </c:pt>
                <c:pt idx="65">
                  <c:v>77.2</c:v>
                </c:pt>
                <c:pt idx="66">
                  <c:v>71.7472118959108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534.6</c:v>
                </c:pt>
                <c:pt idx="2">
                  <c:v>3696.9</c:v>
                </c:pt>
                <c:pt idx="3">
                  <c:v>691.5263748597082</c:v>
                </c:pt>
                <c:pt idx="4">
                  <c:v>131.70000000000002</c:v>
                </c:pt>
                <c:pt idx="5">
                  <c:v>126.5</c:v>
                </c:pt>
                <c:pt idx="6">
                  <c:v>96.05163249810174</c:v>
                </c:pt>
                <c:pt idx="7">
                  <c:v>126.60000000000001</c:v>
                </c:pt>
                <c:pt idx="8">
                  <c:v>107.2</c:v>
                </c:pt>
                <c:pt idx="9">
                  <c:v>84.67614533965244</c:v>
                </c:pt>
                <c:pt idx="10">
                  <c:v>27.8</c:v>
                </c:pt>
                <c:pt idx="11">
                  <c:v>28.3</c:v>
                </c:pt>
                <c:pt idx="12">
                  <c:v>101.79856115107914</c:v>
                </c:pt>
                <c:pt idx="13">
                  <c:v>2.1</c:v>
                </c:pt>
                <c:pt idx="14">
                  <c:v>1.1</c:v>
                </c:pt>
                <c:pt idx="15">
                  <c:v>52.38095238095239</c:v>
                </c:pt>
                <c:pt idx="16">
                  <c:v>4</c:v>
                </c:pt>
                <c:pt idx="17">
                  <c:v>2.6</c:v>
                </c:pt>
                <c:pt idx="18">
                  <c:v>65</c:v>
                </c:pt>
                <c:pt idx="19">
                  <c:v>85.7</c:v>
                </c:pt>
                <c:pt idx="20">
                  <c:v>68</c:v>
                </c:pt>
                <c:pt idx="21">
                  <c:v>79.3465577596266</c:v>
                </c:pt>
                <c:pt idx="22">
                  <c:v>7</c:v>
                </c:pt>
                <c:pt idx="23">
                  <c:v>7.2</c:v>
                </c:pt>
                <c:pt idx="24">
                  <c:v>102.85714285714288</c:v>
                </c:pt>
                <c:pt idx="25">
                  <c:v>5.1</c:v>
                </c:pt>
                <c:pt idx="26">
                  <c:v>19.3</c:v>
                </c:pt>
                <c:pt idx="27">
                  <c:v>378.4313725490196</c:v>
                </c:pt>
                <c:pt idx="28">
                  <c:v>2.9</c:v>
                </c:pt>
                <c:pt idx="29">
                  <c:v>17.1</c:v>
                </c:pt>
                <c:pt idx="30">
                  <c:v>589.6551724137931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1.2</c:v>
                </c:pt>
                <c:pt idx="43">
                  <c:v>402.9</c:v>
                </c:pt>
                <c:pt idx="44">
                  <c:v>3570.4</c:v>
                </c:pt>
                <c:pt idx="45">
                  <c:v>886.1752295855051</c:v>
                </c:pt>
                <c:pt idx="46">
                  <c:v>349.1</c:v>
                </c:pt>
                <c:pt idx="47">
                  <c:v>524.6</c:v>
                </c:pt>
                <c:pt idx="48">
                  <c:v>150.2721283299914</c:v>
                </c:pt>
                <c:pt idx="49">
                  <c:v>744.1</c:v>
                </c:pt>
                <c:pt idx="50">
                  <c:v>750.4</c:v>
                </c:pt>
                <c:pt idx="51">
                  <c:v>100.84666039510817</c:v>
                </c:pt>
                <c:pt idx="52">
                  <c:v>422.1</c:v>
                </c:pt>
                <c:pt idx="53">
                  <c:v>350.6</c:v>
                </c:pt>
                <c:pt idx="54">
                  <c:v>83.06088604596067</c:v>
                </c:pt>
                <c:pt idx="58">
                  <c:v>151.9</c:v>
                </c:pt>
                <c:pt idx="59">
                  <c:v>230.9</c:v>
                </c:pt>
                <c:pt idx="60">
                  <c:v>152.0078999341672</c:v>
                </c:pt>
                <c:pt idx="61">
                  <c:v>152.8</c:v>
                </c:pt>
                <c:pt idx="62">
                  <c:v>152.4</c:v>
                </c:pt>
                <c:pt idx="63">
                  <c:v>99.73821989528795</c:v>
                </c:pt>
                <c:pt idx="64">
                  <c:v>100.8</c:v>
                </c:pt>
                <c:pt idx="65">
                  <c:v>99.5</c:v>
                </c:pt>
                <c:pt idx="66">
                  <c:v>98.71031746031747</c:v>
                </c:pt>
                <c:pt idx="67">
                  <c:v>26.7</c:v>
                </c:pt>
                <c:pt idx="68">
                  <c:v>19.6</c:v>
                </c:pt>
                <c:pt idx="69">
                  <c:v>73.40823970037455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688.5</c:v>
                </c:pt>
                <c:pt idx="2">
                  <c:v>1889.6</c:v>
                </c:pt>
                <c:pt idx="3">
                  <c:v>274.45170660856934</c:v>
                </c:pt>
                <c:pt idx="4">
                  <c:v>373.1</c:v>
                </c:pt>
                <c:pt idx="5">
                  <c:v>640.5999999999999</c:v>
                </c:pt>
                <c:pt idx="6">
                  <c:v>171.69659608683995</c:v>
                </c:pt>
                <c:pt idx="7">
                  <c:v>185.3</c:v>
                </c:pt>
                <c:pt idx="8">
                  <c:v>344.5</c:v>
                </c:pt>
                <c:pt idx="9">
                  <c:v>185.9147328656233</c:v>
                </c:pt>
                <c:pt idx="10">
                  <c:v>126.5</c:v>
                </c:pt>
                <c:pt idx="11">
                  <c:v>172.2</c:v>
                </c:pt>
                <c:pt idx="12">
                  <c:v>136.12648221343872</c:v>
                </c:pt>
                <c:pt idx="13">
                  <c:v>5.6</c:v>
                </c:pt>
                <c:pt idx="14">
                  <c:v>0.3</c:v>
                </c:pt>
                <c:pt idx="15">
                  <c:v>5.357142857142858</c:v>
                </c:pt>
                <c:pt idx="16">
                  <c:v>8.7</c:v>
                </c:pt>
                <c:pt idx="17">
                  <c:v>7.3</c:v>
                </c:pt>
                <c:pt idx="18">
                  <c:v>83.9080459770115</c:v>
                </c:pt>
                <c:pt idx="19">
                  <c:v>16.8</c:v>
                </c:pt>
                <c:pt idx="20">
                  <c:v>77.8</c:v>
                </c:pt>
                <c:pt idx="21">
                  <c:v>463.0952380952381</c:v>
                </c:pt>
                <c:pt idx="22">
                  <c:v>5.9</c:v>
                </c:pt>
                <c:pt idx="23">
                  <c:v>86.9</c:v>
                </c:pt>
                <c:pt idx="24">
                  <c:v>0</c:v>
                </c:pt>
                <c:pt idx="25">
                  <c:v>187.79999999999998</c:v>
                </c:pt>
                <c:pt idx="26">
                  <c:v>296.09999999999997</c:v>
                </c:pt>
                <c:pt idx="27">
                  <c:v>157.66773162939296</c:v>
                </c:pt>
                <c:pt idx="28">
                  <c:v>172.9</c:v>
                </c:pt>
                <c:pt idx="29">
                  <c:v>166.2</c:v>
                </c:pt>
                <c:pt idx="30">
                  <c:v>96.12492770387506</c:v>
                </c:pt>
                <c:pt idx="31">
                  <c:v>7.7</c:v>
                </c:pt>
                <c:pt idx="32">
                  <c:v>9.7</c:v>
                </c:pt>
                <c:pt idx="33">
                  <c:v>125.97402597402596</c:v>
                </c:pt>
                <c:pt idx="37">
                  <c:v>7.2</c:v>
                </c:pt>
                <c:pt idx="38">
                  <c:v>120.2</c:v>
                </c:pt>
                <c:pt idx="39">
                  <c:v>0</c:v>
                </c:pt>
                <c:pt idx="43">
                  <c:v>315.4</c:v>
                </c:pt>
                <c:pt idx="44">
                  <c:v>1249</c:v>
                </c:pt>
                <c:pt idx="45">
                  <c:v>396.00507292327205</c:v>
                </c:pt>
                <c:pt idx="46">
                  <c:v>247.9</c:v>
                </c:pt>
                <c:pt idx="47">
                  <c:v>361</c:v>
                </c:pt>
                <c:pt idx="48">
                  <c:v>145.62323517547398</c:v>
                </c:pt>
                <c:pt idx="49">
                  <c:v>904</c:v>
                </c:pt>
                <c:pt idx="50">
                  <c:v>1219.5</c:v>
                </c:pt>
                <c:pt idx="51">
                  <c:v>134.9004424778761</c:v>
                </c:pt>
                <c:pt idx="52">
                  <c:v>362.9</c:v>
                </c:pt>
                <c:pt idx="53">
                  <c:v>449.6</c:v>
                </c:pt>
                <c:pt idx="54">
                  <c:v>123.89087903003583</c:v>
                </c:pt>
                <c:pt idx="55">
                  <c:v>4.2</c:v>
                </c:pt>
                <c:pt idx="56">
                  <c:v>26.1</c:v>
                </c:pt>
                <c:pt idx="57">
                  <c:v>621.4285714285714</c:v>
                </c:pt>
                <c:pt idx="58">
                  <c:v>177.7</c:v>
                </c:pt>
                <c:pt idx="59">
                  <c:v>435</c:v>
                </c:pt>
                <c:pt idx="60">
                  <c:v>244.79459763646597</c:v>
                </c:pt>
                <c:pt idx="61">
                  <c:v>341.1</c:v>
                </c:pt>
                <c:pt idx="62">
                  <c:v>292.2</c:v>
                </c:pt>
                <c:pt idx="63">
                  <c:v>85.66402814423921</c:v>
                </c:pt>
                <c:pt idx="64">
                  <c:v>222.3</c:v>
                </c:pt>
                <c:pt idx="65">
                  <c:v>218.6</c:v>
                </c:pt>
                <c:pt idx="66">
                  <c:v>98.33558254610885</c:v>
                </c:pt>
                <c:pt idx="67">
                  <c:v>76.4</c:v>
                </c:pt>
                <c:pt idx="68">
                  <c:v>69.1</c:v>
                </c:pt>
                <c:pt idx="69">
                  <c:v>90.44502617801045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1622.8000000000002</c:v>
                </c:pt>
                <c:pt idx="2">
                  <c:v>657.3</c:v>
                </c:pt>
                <c:pt idx="3">
                  <c:v>40.50406704461424</c:v>
                </c:pt>
                <c:pt idx="4">
                  <c:v>153.60000000000002</c:v>
                </c:pt>
                <c:pt idx="5">
                  <c:v>76</c:v>
                </c:pt>
                <c:pt idx="6">
                  <c:v>49.47916666666666</c:v>
                </c:pt>
                <c:pt idx="7">
                  <c:v>69.7</c:v>
                </c:pt>
                <c:pt idx="8">
                  <c:v>63.6</c:v>
                </c:pt>
                <c:pt idx="9">
                  <c:v>91.24820659971306</c:v>
                </c:pt>
                <c:pt idx="10">
                  <c:v>17.8</c:v>
                </c:pt>
                <c:pt idx="11">
                  <c:v>27.6</c:v>
                </c:pt>
                <c:pt idx="12">
                  <c:v>155.0561797752809</c:v>
                </c:pt>
                <c:pt idx="16">
                  <c:v>3.6</c:v>
                </c:pt>
                <c:pt idx="17">
                  <c:v>3.8</c:v>
                </c:pt>
                <c:pt idx="18">
                  <c:v>105.55555555555556</c:v>
                </c:pt>
                <c:pt idx="19">
                  <c:v>37.8</c:v>
                </c:pt>
                <c:pt idx="20">
                  <c:v>20.7</c:v>
                </c:pt>
                <c:pt idx="21">
                  <c:v>54.761904761904766</c:v>
                </c:pt>
                <c:pt idx="22">
                  <c:v>10.5</c:v>
                </c:pt>
                <c:pt idx="23">
                  <c:v>11.5</c:v>
                </c:pt>
                <c:pt idx="24">
                  <c:v>109.52380952380953</c:v>
                </c:pt>
                <c:pt idx="25">
                  <c:v>83.9</c:v>
                </c:pt>
                <c:pt idx="26">
                  <c:v>12.4</c:v>
                </c:pt>
                <c:pt idx="27">
                  <c:v>14.779499404052443</c:v>
                </c:pt>
                <c:pt idx="28">
                  <c:v>6.3</c:v>
                </c:pt>
                <c:pt idx="29">
                  <c:v>8.4</c:v>
                </c:pt>
                <c:pt idx="30">
                  <c:v>133.33333333333334</c:v>
                </c:pt>
                <c:pt idx="31">
                  <c:v>12.7</c:v>
                </c:pt>
                <c:pt idx="32">
                  <c:v>1.6</c:v>
                </c:pt>
                <c:pt idx="33">
                  <c:v>12.598425196850396</c:v>
                </c:pt>
                <c:pt idx="34">
                  <c:v>0.9</c:v>
                </c:pt>
                <c:pt idx="35">
                  <c:v>0.9</c:v>
                </c:pt>
                <c:pt idx="36">
                  <c:v>100</c:v>
                </c:pt>
                <c:pt idx="37">
                  <c:v>64</c:v>
                </c:pt>
                <c:pt idx="38">
                  <c:v>1.5</c:v>
                </c:pt>
                <c:pt idx="39">
                  <c:v>2.34375</c:v>
                </c:pt>
                <c:pt idx="43">
                  <c:v>1469.2</c:v>
                </c:pt>
                <c:pt idx="44">
                  <c:v>581.3</c:v>
                </c:pt>
                <c:pt idx="45">
                  <c:v>39.56575006806425</c:v>
                </c:pt>
                <c:pt idx="46">
                  <c:v>491.8</c:v>
                </c:pt>
                <c:pt idx="47">
                  <c:v>535.4</c:v>
                </c:pt>
                <c:pt idx="48">
                  <c:v>108.86539243594957</c:v>
                </c:pt>
                <c:pt idx="49">
                  <c:v>1542.1</c:v>
                </c:pt>
                <c:pt idx="50">
                  <c:v>657</c:v>
                </c:pt>
                <c:pt idx="51">
                  <c:v>42.6042409701057</c:v>
                </c:pt>
                <c:pt idx="52">
                  <c:v>320.6</c:v>
                </c:pt>
                <c:pt idx="53">
                  <c:v>300</c:v>
                </c:pt>
                <c:pt idx="54">
                  <c:v>93.57454772301934</c:v>
                </c:pt>
                <c:pt idx="55">
                  <c:v>18</c:v>
                </c:pt>
                <c:pt idx="56">
                  <c:v>20.4</c:v>
                </c:pt>
                <c:pt idx="57">
                  <c:v>113.33333333333333</c:v>
                </c:pt>
                <c:pt idx="58">
                  <c:v>98</c:v>
                </c:pt>
                <c:pt idx="59">
                  <c:v>30</c:v>
                </c:pt>
                <c:pt idx="60">
                  <c:v>30.612244897959183</c:v>
                </c:pt>
                <c:pt idx="61">
                  <c:v>265</c:v>
                </c:pt>
                <c:pt idx="62">
                  <c:v>286</c:v>
                </c:pt>
                <c:pt idx="63">
                  <c:v>107.9245283018868</c:v>
                </c:pt>
                <c:pt idx="64">
                  <c:v>166.5</c:v>
                </c:pt>
                <c:pt idx="65">
                  <c:v>196.7</c:v>
                </c:pt>
                <c:pt idx="66">
                  <c:v>118.13813813813813</c:v>
                </c:pt>
                <c:pt idx="67">
                  <c:v>80</c:v>
                </c:pt>
                <c:pt idx="68">
                  <c:v>84.3</c:v>
                </c:pt>
                <c:pt idx="69">
                  <c:v>105.375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883.8</c:v>
                </c:pt>
                <c:pt idx="2">
                  <c:v>1167.5</c:v>
                </c:pt>
                <c:pt idx="3">
                  <c:v>132.1000226295542</c:v>
                </c:pt>
                <c:pt idx="4">
                  <c:v>199.2</c:v>
                </c:pt>
                <c:pt idx="5">
                  <c:v>667.3000000000001</c:v>
                </c:pt>
                <c:pt idx="6">
                  <c:v>334.9899598393575</c:v>
                </c:pt>
                <c:pt idx="7">
                  <c:v>116.2</c:v>
                </c:pt>
                <c:pt idx="8">
                  <c:v>131.10000000000002</c:v>
                </c:pt>
                <c:pt idx="9">
                  <c:v>112.82271944922549</c:v>
                </c:pt>
                <c:pt idx="10">
                  <c:v>47.7</c:v>
                </c:pt>
                <c:pt idx="11">
                  <c:v>40.2</c:v>
                </c:pt>
                <c:pt idx="12">
                  <c:v>84.27672955974843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5.8</c:v>
                </c:pt>
                <c:pt idx="17">
                  <c:v>7</c:v>
                </c:pt>
                <c:pt idx="18">
                  <c:v>120.6896551724138</c:v>
                </c:pt>
                <c:pt idx="19">
                  <c:v>49.5</c:v>
                </c:pt>
                <c:pt idx="20">
                  <c:v>10.2</c:v>
                </c:pt>
                <c:pt idx="21">
                  <c:v>20.606060606060606</c:v>
                </c:pt>
                <c:pt idx="22">
                  <c:v>6.8</c:v>
                </c:pt>
                <c:pt idx="23">
                  <c:v>80.2</c:v>
                </c:pt>
                <c:pt idx="24">
                  <c:v>0</c:v>
                </c:pt>
                <c:pt idx="25">
                  <c:v>83</c:v>
                </c:pt>
                <c:pt idx="26">
                  <c:v>536.2</c:v>
                </c:pt>
                <c:pt idx="27">
                  <c:v>646.0240963855422</c:v>
                </c:pt>
                <c:pt idx="28">
                  <c:v>27</c:v>
                </c:pt>
                <c:pt idx="29">
                  <c:v>181.4</c:v>
                </c:pt>
                <c:pt idx="30">
                  <c:v>671.8518518518518</c:v>
                </c:pt>
                <c:pt idx="31">
                  <c:v>0.5</c:v>
                </c:pt>
                <c:pt idx="32">
                  <c:v>5</c:v>
                </c:pt>
                <c:pt idx="33">
                  <c:v>0</c:v>
                </c:pt>
                <c:pt idx="37">
                  <c:v>55.5</c:v>
                </c:pt>
                <c:pt idx="38">
                  <c:v>349.8</c:v>
                </c:pt>
                <c:pt idx="39">
                  <c:v>630.2702702702703</c:v>
                </c:pt>
                <c:pt idx="43">
                  <c:v>684.6</c:v>
                </c:pt>
                <c:pt idx="44">
                  <c:v>500.2</c:v>
                </c:pt>
                <c:pt idx="45">
                  <c:v>73.06456324861233</c:v>
                </c:pt>
                <c:pt idx="46">
                  <c:v>479.9</c:v>
                </c:pt>
                <c:pt idx="47">
                  <c:v>424.2</c:v>
                </c:pt>
                <c:pt idx="48">
                  <c:v>88.3934152948531</c:v>
                </c:pt>
                <c:pt idx="49">
                  <c:v>901.1</c:v>
                </c:pt>
                <c:pt idx="50">
                  <c:v>847.9</c:v>
                </c:pt>
                <c:pt idx="51">
                  <c:v>94.09610476084784</c:v>
                </c:pt>
                <c:pt idx="52">
                  <c:v>353.8</c:v>
                </c:pt>
                <c:pt idx="53">
                  <c:v>390.6</c:v>
                </c:pt>
                <c:pt idx="54">
                  <c:v>110.40135669869984</c:v>
                </c:pt>
                <c:pt idx="58">
                  <c:v>134.9</c:v>
                </c:pt>
                <c:pt idx="59">
                  <c:v>156.8</c:v>
                </c:pt>
                <c:pt idx="60">
                  <c:v>116.23424759080801</c:v>
                </c:pt>
                <c:pt idx="61">
                  <c:v>395.8</c:v>
                </c:pt>
                <c:pt idx="62">
                  <c:v>283.3</c:v>
                </c:pt>
                <c:pt idx="63">
                  <c:v>71.5765538150581</c:v>
                </c:pt>
                <c:pt idx="64">
                  <c:v>229.5</c:v>
                </c:pt>
                <c:pt idx="65">
                  <c:v>200.4</c:v>
                </c:pt>
                <c:pt idx="66">
                  <c:v>87.3202614379085</c:v>
                </c:pt>
                <c:pt idx="67">
                  <c:v>114.8</c:v>
                </c:pt>
                <c:pt idx="68">
                  <c:v>34.4</c:v>
                </c:pt>
                <c:pt idx="69">
                  <c:v>29.965156794425084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2206.5</c:v>
                </c:pt>
                <c:pt idx="2">
                  <c:v>1890.7</c:v>
                </c:pt>
                <c:pt idx="3">
                  <c:v>85.68774076591887</c:v>
                </c:pt>
                <c:pt idx="4">
                  <c:v>906.4000000000001</c:v>
                </c:pt>
                <c:pt idx="5">
                  <c:v>608.3</c:v>
                </c:pt>
                <c:pt idx="6">
                  <c:v>67.11165048543688</c:v>
                </c:pt>
                <c:pt idx="7">
                  <c:v>352.20000000000005</c:v>
                </c:pt>
                <c:pt idx="8">
                  <c:v>154</c:v>
                </c:pt>
                <c:pt idx="9">
                  <c:v>43.725156161272</c:v>
                </c:pt>
                <c:pt idx="10">
                  <c:v>274.3</c:v>
                </c:pt>
                <c:pt idx="11">
                  <c:v>75.6</c:v>
                </c:pt>
                <c:pt idx="12">
                  <c:v>27.56106452788917</c:v>
                </c:pt>
                <c:pt idx="13">
                  <c:v>2.6</c:v>
                </c:pt>
                <c:pt idx="14">
                  <c:v>1.6</c:v>
                </c:pt>
                <c:pt idx="15">
                  <c:v>61.53846153846154</c:v>
                </c:pt>
                <c:pt idx="16">
                  <c:v>7.1</c:v>
                </c:pt>
                <c:pt idx="17">
                  <c:v>8</c:v>
                </c:pt>
                <c:pt idx="18">
                  <c:v>112.67605633802818</c:v>
                </c:pt>
                <c:pt idx="19">
                  <c:v>62.9</c:v>
                </c:pt>
                <c:pt idx="20">
                  <c:v>57.3</c:v>
                </c:pt>
                <c:pt idx="21">
                  <c:v>91.09697933227345</c:v>
                </c:pt>
                <c:pt idx="22">
                  <c:v>5.3</c:v>
                </c:pt>
                <c:pt idx="23">
                  <c:v>11.5</c:v>
                </c:pt>
                <c:pt idx="24">
                  <c:v>216.98113207547172</c:v>
                </c:pt>
                <c:pt idx="25">
                  <c:v>554.2</c:v>
                </c:pt>
                <c:pt idx="26">
                  <c:v>454.3</c:v>
                </c:pt>
                <c:pt idx="27">
                  <c:v>81.97401660050522</c:v>
                </c:pt>
                <c:pt idx="28">
                  <c:v>543.3</c:v>
                </c:pt>
                <c:pt idx="29">
                  <c:v>37.3</c:v>
                </c:pt>
                <c:pt idx="30">
                  <c:v>6.865451868212774</c:v>
                </c:pt>
                <c:pt idx="31">
                  <c:v>1.5</c:v>
                </c:pt>
                <c:pt idx="32">
                  <c:v>5.6</c:v>
                </c:pt>
                <c:pt idx="33">
                  <c:v>373.3333333333333</c:v>
                </c:pt>
                <c:pt idx="37">
                  <c:v>3.2</c:v>
                </c:pt>
                <c:pt idx="38">
                  <c:v>414.6</c:v>
                </c:pt>
                <c:pt idx="39">
                  <c:v>0</c:v>
                </c:pt>
                <c:pt idx="43">
                  <c:v>1300.1</c:v>
                </c:pt>
                <c:pt idx="44">
                  <c:v>1282.4</c:v>
                </c:pt>
                <c:pt idx="45">
                  <c:v>98.63856626413354</c:v>
                </c:pt>
                <c:pt idx="46">
                  <c:v>268.6</c:v>
                </c:pt>
                <c:pt idx="47">
                  <c:v>462.7</c:v>
                </c:pt>
                <c:pt idx="48">
                  <c:v>172.26358897989573</c:v>
                </c:pt>
                <c:pt idx="49">
                  <c:v>679</c:v>
                </c:pt>
                <c:pt idx="50">
                  <c:v>1681.5</c:v>
                </c:pt>
                <c:pt idx="51">
                  <c:v>247.6435935198822</c:v>
                </c:pt>
                <c:pt idx="52">
                  <c:v>321.5</c:v>
                </c:pt>
                <c:pt idx="53">
                  <c:v>368.2</c:v>
                </c:pt>
                <c:pt idx="54">
                  <c:v>114.52566096423016</c:v>
                </c:pt>
                <c:pt idx="58">
                  <c:v>139.3</c:v>
                </c:pt>
                <c:pt idx="59">
                  <c:v>103.9</c:v>
                </c:pt>
                <c:pt idx="60">
                  <c:v>74.58722182340273</c:v>
                </c:pt>
                <c:pt idx="61">
                  <c:v>200</c:v>
                </c:pt>
                <c:pt idx="62">
                  <c:v>1186.8</c:v>
                </c:pt>
                <c:pt idx="63">
                  <c:v>593.4</c:v>
                </c:pt>
                <c:pt idx="64">
                  <c:v>167.4</c:v>
                </c:pt>
                <c:pt idx="65">
                  <c:v>160.8</c:v>
                </c:pt>
                <c:pt idx="66">
                  <c:v>96.0573476702509</c:v>
                </c:pt>
                <c:pt idx="67">
                  <c:v>18.3</c:v>
                </c:pt>
                <c:pt idx="68">
                  <c:v>26.5</c:v>
                </c:pt>
                <c:pt idx="69">
                  <c:v>144.80874316939892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742.5</c:v>
                </c:pt>
                <c:pt idx="2">
                  <c:v>770.5</c:v>
                </c:pt>
                <c:pt idx="3">
                  <c:v>103.77104377104378</c:v>
                </c:pt>
                <c:pt idx="4">
                  <c:v>134.39999999999998</c:v>
                </c:pt>
                <c:pt idx="5">
                  <c:v>192.5</c:v>
                </c:pt>
                <c:pt idx="6">
                  <c:v>143.22916666666669</c:v>
                </c:pt>
                <c:pt idx="7">
                  <c:v>88.69999999999999</c:v>
                </c:pt>
                <c:pt idx="8">
                  <c:v>103.80000000000001</c:v>
                </c:pt>
                <c:pt idx="9">
                  <c:v>117.02367531003387</c:v>
                </c:pt>
                <c:pt idx="10">
                  <c:v>33.8</c:v>
                </c:pt>
                <c:pt idx="11">
                  <c:v>49.2</c:v>
                </c:pt>
                <c:pt idx="12">
                  <c:v>145.5621301775148</c:v>
                </c:pt>
                <c:pt idx="14">
                  <c:v>0.2</c:v>
                </c:pt>
                <c:pt idx="16">
                  <c:v>6.2</c:v>
                </c:pt>
                <c:pt idx="17">
                  <c:v>11</c:v>
                </c:pt>
                <c:pt idx="18">
                  <c:v>177.41935483870967</c:v>
                </c:pt>
                <c:pt idx="19">
                  <c:v>64.3</c:v>
                </c:pt>
                <c:pt idx="20">
                  <c:v>7.8</c:v>
                </c:pt>
                <c:pt idx="21">
                  <c:v>12.130637636080872</c:v>
                </c:pt>
                <c:pt idx="22">
                  <c:v>5.6</c:v>
                </c:pt>
                <c:pt idx="23">
                  <c:v>35.6</c:v>
                </c:pt>
                <c:pt idx="24">
                  <c:v>635.7142857142858</c:v>
                </c:pt>
                <c:pt idx="25">
                  <c:v>45.699999999999996</c:v>
                </c:pt>
                <c:pt idx="26">
                  <c:v>88.7</c:v>
                </c:pt>
                <c:pt idx="27">
                  <c:v>194.0919037199125</c:v>
                </c:pt>
                <c:pt idx="28">
                  <c:v>17</c:v>
                </c:pt>
                <c:pt idx="29">
                  <c:v>52</c:v>
                </c:pt>
                <c:pt idx="30">
                  <c:v>305.88235294117646</c:v>
                </c:pt>
                <c:pt idx="31">
                  <c:v>23.8</c:v>
                </c:pt>
                <c:pt idx="32">
                  <c:v>9.2</c:v>
                </c:pt>
                <c:pt idx="33">
                  <c:v>38.65546218487395</c:v>
                </c:pt>
                <c:pt idx="37">
                  <c:v>4.9</c:v>
                </c:pt>
                <c:pt idx="38">
                  <c:v>27.5</c:v>
                </c:pt>
                <c:pt idx="39">
                  <c:v>561.2244897959183</c:v>
                </c:pt>
                <c:pt idx="43">
                  <c:v>608.1</c:v>
                </c:pt>
                <c:pt idx="44">
                  <c:v>578</c:v>
                </c:pt>
                <c:pt idx="45">
                  <c:v>95.0501562243052</c:v>
                </c:pt>
                <c:pt idx="46">
                  <c:v>514</c:v>
                </c:pt>
                <c:pt idx="47">
                  <c:v>503.1</c:v>
                </c:pt>
                <c:pt idx="48">
                  <c:v>97.87937743190662</c:v>
                </c:pt>
                <c:pt idx="49">
                  <c:v>919.6</c:v>
                </c:pt>
                <c:pt idx="50">
                  <c:v>947.4</c:v>
                </c:pt>
                <c:pt idx="51">
                  <c:v>103.02305350152238</c:v>
                </c:pt>
                <c:pt idx="52">
                  <c:v>352.3</c:v>
                </c:pt>
                <c:pt idx="53">
                  <c:v>386.8</c:v>
                </c:pt>
                <c:pt idx="54">
                  <c:v>109.79279023559468</c:v>
                </c:pt>
                <c:pt idx="55">
                  <c:v>48.5</c:v>
                </c:pt>
                <c:pt idx="58">
                  <c:v>187.4</c:v>
                </c:pt>
                <c:pt idx="59">
                  <c:v>194.2</c:v>
                </c:pt>
                <c:pt idx="60">
                  <c:v>103.62860192102454</c:v>
                </c:pt>
                <c:pt idx="61">
                  <c:v>314.2</c:v>
                </c:pt>
                <c:pt idx="62">
                  <c:v>350</c:v>
                </c:pt>
                <c:pt idx="63">
                  <c:v>111.39401654996817</c:v>
                </c:pt>
                <c:pt idx="64">
                  <c:v>146</c:v>
                </c:pt>
                <c:pt idx="65">
                  <c:v>149.4</c:v>
                </c:pt>
                <c:pt idx="66">
                  <c:v>102.32876712328766</c:v>
                </c:pt>
                <c:pt idx="67">
                  <c:v>168.2</c:v>
                </c:pt>
                <c:pt idx="68">
                  <c:v>200.7</c:v>
                </c:pt>
                <c:pt idx="69">
                  <c:v>119.32223543400713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10483.6</c:v>
                </c:pt>
                <c:pt idx="2">
                  <c:v>14717.900000000001</c:v>
                </c:pt>
                <c:pt idx="3">
                  <c:v>140.3897516120417</c:v>
                </c:pt>
                <c:pt idx="4">
                  <c:v>2754.3000000000006</c:v>
                </c:pt>
                <c:pt idx="5">
                  <c:v>3436.3</c:v>
                </c:pt>
                <c:pt idx="6">
                  <c:v>124.76128235849397</c:v>
                </c:pt>
                <c:pt idx="7">
                  <c:v>1432.0000000000002</c:v>
                </c:pt>
                <c:pt idx="8">
                  <c:v>1437.8</c:v>
                </c:pt>
                <c:pt idx="9">
                  <c:v>100.40502793296086</c:v>
                </c:pt>
                <c:pt idx="10">
                  <c:v>788.3</c:v>
                </c:pt>
                <c:pt idx="11">
                  <c:v>651.1000000000001</c:v>
                </c:pt>
                <c:pt idx="12">
                  <c:v>82.59545858175824</c:v>
                </c:pt>
                <c:pt idx="13">
                  <c:v>17.4</c:v>
                </c:pt>
                <c:pt idx="14">
                  <c:v>20.099999999999998</c:v>
                </c:pt>
                <c:pt idx="15">
                  <c:v>115.51724137931035</c:v>
                </c:pt>
                <c:pt idx="16">
                  <c:v>52.7</c:v>
                </c:pt>
                <c:pt idx="17">
                  <c:v>56.7</c:v>
                </c:pt>
                <c:pt idx="18">
                  <c:v>107.59013282732448</c:v>
                </c:pt>
                <c:pt idx="19">
                  <c:v>500.90000000000003</c:v>
                </c:pt>
                <c:pt idx="20">
                  <c:v>324.2</c:v>
                </c:pt>
                <c:pt idx="21">
                  <c:v>64.72349770413255</c:v>
                </c:pt>
                <c:pt idx="22">
                  <c:v>72.1</c:v>
                </c:pt>
                <c:pt idx="23">
                  <c:v>375.3</c:v>
                </c:pt>
                <c:pt idx="24">
                  <c:v>520.5270457697643</c:v>
                </c:pt>
                <c:pt idx="25">
                  <c:v>1322.3</c:v>
                </c:pt>
                <c:pt idx="26">
                  <c:v>1998.5</c:v>
                </c:pt>
                <c:pt idx="27">
                  <c:v>151.13816834303867</c:v>
                </c:pt>
                <c:pt idx="28">
                  <c:v>1108.6</c:v>
                </c:pt>
                <c:pt idx="29">
                  <c:v>699.8999999999999</c:v>
                </c:pt>
                <c:pt idx="30">
                  <c:v>63.133682121594795</c:v>
                </c:pt>
                <c:pt idx="31">
                  <c:v>57.5</c:v>
                </c:pt>
                <c:pt idx="32">
                  <c:v>54.10000000000001</c:v>
                </c:pt>
                <c:pt idx="33">
                  <c:v>94.08695652173914</c:v>
                </c:pt>
                <c:pt idx="34">
                  <c:v>0.9</c:v>
                </c:pt>
                <c:pt idx="35">
                  <c:v>0.9</c:v>
                </c:pt>
                <c:pt idx="36">
                  <c:v>100</c:v>
                </c:pt>
                <c:pt idx="37">
                  <c:v>144.79999999999998</c:v>
                </c:pt>
                <c:pt idx="38">
                  <c:v>1201.6</c:v>
                </c:pt>
                <c:pt idx="39">
                  <c:v>0</c:v>
                </c:pt>
                <c:pt idx="40">
                  <c:v>0</c:v>
                </c:pt>
                <c:pt idx="41">
                  <c:v>45.2</c:v>
                </c:pt>
                <c:pt idx="43">
                  <c:v>7729.300000000001</c:v>
                </c:pt>
                <c:pt idx="44">
                  <c:v>11281.6</c:v>
                </c:pt>
                <c:pt idx="45">
                  <c:v>145.9588837281513</c:v>
                </c:pt>
                <c:pt idx="46">
                  <c:v>4502.3</c:v>
                </c:pt>
                <c:pt idx="47">
                  <c:v>5210.900000000001</c:v>
                </c:pt>
                <c:pt idx="48">
                  <c:v>115.73862248184261</c:v>
                </c:pt>
                <c:pt idx="49">
                  <c:v>9894.900000000001</c:v>
                </c:pt>
                <c:pt idx="50">
                  <c:v>9900.3</c:v>
                </c:pt>
                <c:pt idx="51">
                  <c:v>100.05457356820177</c:v>
                </c:pt>
                <c:pt idx="52">
                  <c:v>3651.9</c:v>
                </c:pt>
                <c:pt idx="53">
                  <c:v>4032.7</c:v>
                </c:pt>
                <c:pt idx="54">
                  <c:v>110.42744872532107</c:v>
                </c:pt>
                <c:pt idx="55">
                  <c:v>162.7</c:v>
                </c:pt>
                <c:pt idx="56">
                  <c:v>80</c:v>
                </c:pt>
                <c:pt idx="57">
                  <c:v>49.17025199754149</c:v>
                </c:pt>
                <c:pt idx="58">
                  <c:v>1624.0000000000002</c:v>
                </c:pt>
                <c:pt idx="59">
                  <c:v>1879.2</c:v>
                </c:pt>
                <c:pt idx="60">
                  <c:v>115.71428571428571</c:v>
                </c:pt>
                <c:pt idx="61">
                  <c:v>3251.5</c:v>
                </c:pt>
                <c:pt idx="62">
                  <c:v>3706.1000000000004</c:v>
                </c:pt>
                <c:pt idx="63">
                  <c:v>113.98123942795635</c:v>
                </c:pt>
                <c:pt idx="64">
                  <c:v>1758.9</c:v>
                </c:pt>
                <c:pt idx="65">
                  <c:v>1811.3000000000002</c:v>
                </c:pt>
                <c:pt idx="66">
                  <c:v>102.97913468645177</c:v>
                </c:pt>
                <c:pt idx="67">
                  <c:v>704.0999999999999</c:v>
                </c:pt>
                <c:pt idx="68">
                  <c:v>691.9</c:v>
                </c:pt>
                <c:pt idx="69">
                  <c:v>98.26729157790088</c:v>
                </c:pt>
              </c:numCache>
            </c:numRef>
          </c:val>
        </c:ser>
        <c:axId val="31584236"/>
        <c:axId val="15822669"/>
      </c:barChart>
      <c:catAx>
        <c:axId val="315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2669"/>
        <c:crosses val="autoZero"/>
        <c:auto val="1"/>
        <c:lblOffset val="100"/>
        <c:tickLblSkip val="3"/>
        <c:noMultiLvlLbl val="0"/>
      </c:catAx>
      <c:valAx>
        <c:axId val="15822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837.2</c:v>
                </c:pt>
                <c:pt idx="2">
                  <c:v>915.3</c:v>
                </c:pt>
                <c:pt idx="3">
                  <c:v>109.32871476349737</c:v>
                </c:pt>
                <c:pt idx="4">
                  <c:v>409.9000000000001</c:v>
                </c:pt>
                <c:pt idx="5">
                  <c:v>308.8</c:v>
                </c:pt>
                <c:pt idx="6">
                  <c:v>75.33544767016343</c:v>
                </c:pt>
                <c:pt idx="7">
                  <c:v>108.4</c:v>
                </c:pt>
                <c:pt idx="8">
                  <c:v>74.89999999999999</c:v>
                </c:pt>
                <c:pt idx="9">
                  <c:v>69.09594095940959</c:v>
                </c:pt>
                <c:pt idx="10">
                  <c:v>23.6</c:v>
                </c:pt>
                <c:pt idx="11">
                  <c:v>5.7</c:v>
                </c:pt>
                <c:pt idx="12">
                  <c:v>24.152542372881356</c:v>
                </c:pt>
                <c:pt idx="13">
                  <c:v>0.2</c:v>
                </c:pt>
                <c:pt idx="14">
                  <c:v>1.2</c:v>
                </c:pt>
                <c:pt idx="15">
                  <c:v>599.9999999999999</c:v>
                </c:pt>
                <c:pt idx="16">
                  <c:v>1.6</c:v>
                </c:pt>
                <c:pt idx="17">
                  <c:v>3.4</c:v>
                </c:pt>
                <c:pt idx="18">
                  <c:v>212.5</c:v>
                </c:pt>
                <c:pt idx="19">
                  <c:v>81.1</c:v>
                </c:pt>
                <c:pt idx="20">
                  <c:v>61.3</c:v>
                </c:pt>
                <c:pt idx="21">
                  <c:v>75.58569667077683</c:v>
                </c:pt>
                <c:pt idx="22">
                  <c:v>1.9</c:v>
                </c:pt>
                <c:pt idx="23">
                  <c:v>3.3</c:v>
                </c:pt>
                <c:pt idx="24">
                  <c:v>173.6842105263158</c:v>
                </c:pt>
                <c:pt idx="25">
                  <c:v>301.50000000000006</c:v>
                </c:pt>
                <c:pt idx="26">
                  <c:v>233.90000000000003</c:v>
                </c:pt>
                <c:pt idx="27">
                  <c:v>77.57877280265339</c:v>
                </c:pt>
                <c:pt idx="28">
                  <c:v>297</c:v>
                </c:pt>
                <c:pt idx="29">
                  <c:v>186.4</c:v>
                </c:pt>
                <c:pt idx="30">
                  <c:v>62.76094276094276</c:v>
                </c:pt>
                <c:pt idx="31">
                  <c:v>1.6</c:v>
                </c:pt>
                <c:pt idx="37">
                  <c:v>2.8</c:v>
                </c:pt>
                <c:pt idx="38">
                  <c:v>2.3</c:v>
                </c:pt>
                <c:pt idx="39">
                  <c:v>82.14285714285714</c:v>
                </c:pt>
                <c:pt idx="41">
                  <c:v>45.2</c:v>
                </c:pt>
                <c:pt idx="43">
                  <c:v>427.3</c:v>
                </c:pt>
                <c:pt idx="44">
                  <c:v>606.5</c:v>
                </c:pt>
                <c:pt idx="45">
                  <c:v>141.93774865434122</c:v>
                </c:pt>
                <c:pt idx="46">
                  <c:v>371</c:v>
                </c:pt>
                <c:pt idx="47">
                  <c:v>540.5</c:v>
                </c:pt>
                <c:pt idx="48">
                  <c:v>145.68733153638814</c:v>
                </c:pt>
                <c:pt idx="49">
                  <c:v>857.5</c:v>
                </c:pt>
                <c:pt idx="50">
                  <c:v>928.2</c:v>
                </c:pt>
                <c:pt idx="51">
                  <c:v>108.24489795918369</c:v>
                </c:pt>
                <c:pt idx="52">
                  <c:v>299.5</c:v>
                </c:pt>
                <c:pt idx="53">
                  <c:v>376.2</c:v>
                </c:pt>
                <c:pt idx="54">
                  <c:v>125.60934891485809</c:v>
                </c:pt>
                <c:pt idx="55">
                  <c:v>62</c:v>
                </c:pt>
                <c:pt idx="56">
                  <c:v>18</c:v>
                </c:pt>
                <c:pt idx="57">
                  <c:v>29.03225806451613</c:v>
                </c:pt>
                <c:pt idx="58">
                  <c:v>171.6</c:v>
                </c:pt>
                <c:pt idx="59">
                  <c:v>146.7</c:v>
                </c:pt>
                <c:pt idx="60">
                  <c:v>85.4895104895105</c:v>
                </c:pt>
                <c:pt idx="61">
                  <c:v>307.2</c:v>
                </c:pt>
                <c:pt idx="62">
                  <c:v>370.6</c:v>
                </c:pt>
                <c:pt idx="63">
                  <c:v>120.63802083333334</c:v>
                </c:pt>
                <c:pt idx="64">
                  <c:v>177.5</c:v>
                </c:pt>
                <c:pt idx="65">
                  <c:v>233</c:v>
                </c:pt>
                <c:pt idx="66">
                  <c:v>131.26760563380282</c:v>
                </c:pt>
                <c:pt idx="67">
                  <c:v>86.7</c:v>
                </c:pt>
                <c:pt idx="68">
                  <c:v>123.7</c:v>
                </c:pt>
                <c:pt idx="69">
                  <c:v>142.67589388696655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455.3</c:v>
                </c:pt>
                <c:pt idx="2">
                  <c:v>531.7</c:v>
                </c:pt>
                <c:pt idx="3">
                  <c:v>116.78014495936746</c:v>
                </c:pt>
                <c:pt idx="4">
                  <c:v>94.49999999999999</c:v>
                </c:pt>
                <c:pt idx="5">
                  <c:v>91.50000000000001</c:v>
                </c:pt>
                <c:pt idx="6">
                  <c:v>96.82539682539687</c:v>
                </c:pt>
                <c:pt idx="7">
                  <c:v>86.39999999999999</c:v>
                </c:pt>
                <c:pt idx="8">
                  <c:v>85.10000000000001</c:v>
                </c:pt>
                <c:pt idx="9">
                  <c:v>98.4953703703704</c:v>
                </c:pt>
                <c:pt idx="10">
                  <c:v>61.1</c:v>
                </c:pt>
                <c:pt idx="11">
                  <c:v>57</c:v>
                </c:pt>
                <c:pt idx="12">
                  <c:v>93.28968903436989</c:v>
                </c:pt>
                <c:pt idx="14">
                  <c:v>0.6</c:v>
                </c:pt>
                <c:pt idx="16">
                  <c:v>2.8</c:v>
                </c:pt>
                <c:pt idx="17">
                  <c:v>4.2</c:v>
                </c:pt>
                <c:pt idx="18">
                  <c:v>150.00000000000003</c:v>
                </c:pt>
                <c:pt idx="19">
                  <c:v>16.4</c:v>
                </c:pt>
                <c:pt idx="20">
                  <c:v>3.6</c:v>
                </c:pt>
                <c:pt idx="21">
                  <c:v>21.951219512195124</c:v>
                </c:pt>
                <c:pt idx="22">
                  <c:v>6.1</c:v>
                </c:pt>
                <c:pt idx="23">
                  <c:v>19.7</c:v>
                </c:pt>
                <c:pt idx="24">
                  <c:v>322.95081967213116</c:v>
                </c:pt>
                <c:pt idx="25">
                  <c:v>8.1</c:v>
                </c:pt>
                <c:pt idx="26">
                  <c:v>6.4</c:v>
                </c:pt>
                <c:pt idx="27">
                  <c:v>79.01234567901236</c:v>
                </c:pt>
                <c:pt idx="28">
                  <c:v>3.4</c:v>
                </c:pt>
                <c:pt idx="29">
                  <c:v>5.7</c:v>
                </c:pt>
                <c:pt idx="30">
                  <c:v>167.64705882352942</c:v>
                </c:pt>
                <c:pt idx="31">
                  <c:v>0.5</c:v>
                </c:pt>
                <c:pt idx="38">
                  <c:v>0.7</c:v>
                </c:pt>
                <c:pt idx="43">
                  <c:v>360.8</c:v>
                </c:pt>
                <c:pt idx="44">
                  <c:v>440.2</c:v>
                </c:pt>
                <c:pt idx="45">
                  <c:v>122.00665188470066</c:v>
                </c:pt>
                <c:pt idx="46">
                  <c:v>327.3</c:v>
                </c:pt>
                <c:pt idx="47">
                  <c:v>360.5</c:v>
                </c:pt>
                <c:pt idx="48">
                  <c:v>110.14359914451572</c:v>
                </c:pt>
                <c:pt idx="49">
                  <c:v>540.1</c:v>
                </c:pt>
                <c:pt idx="50">
                  <c:v>575.1</c:v>
                </c:pt>
                <c:pt idx="51">
                  <c:v>106.48028142936494</c:v>
                </c:pt>
                <c:pt idx="52">
                  <c:v>351</c:v>
                </c:pt>
                <c:pt idx="53">
                  <c:v>352.2</c:v>
                </c:pt>
                <c:pt idx="54">
                  <c:v>100.34188034188034</c:v>
                </c:pt>
                <c:pt idx="58">
                  <c:v>78.8</c:v>
                </c:pt>
                <c:pt idx="59">
                  <c:v>111.5</c:v>
                </c:pt>
                <c:pt idx="60">
                  <c:v>141.49746192893403</c:v>
                </c:pt>
                <c:pt idx="61">
                  <c:v>93</c:v>
                </c:pt>
                <c:pt idx="62">
                  <c:v>87.4</c:v>
                </c:pt>
                <c:pt idx="63">
                  <c:v>93.97849462365592</c:v>
                </c:pt>
                <c:pt idx="64">
                  <c:v>65</c:v>
                </c:pt>
                <c:pt idx="65">
                  <c:v>60.6</c:v>
                </c:pt>
                <c:pt idx="66">
                  <c:v>93.23076923076923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1155.7</c:v>
                </c:pt>
                <c:pt idx="2">
                  <c:v>1608.6000000000001</c:v>
                </c:pt>
                <c:pt idx="3">
                  <c:v>139.1883706844337</c:v>
                </c:pt>
                <c:pt idx="4">
                  <c:v>88.8</c:v>
                </c:pt>
                <c:pt idx="5">
                  <c:v>140.4</c:v>
                </c:pt>
                <c:pt idx="6">
                  <c:v>158.10810810810813</c:v>
                </c:pt>
                <c:pt idx="7">
                  <c:v>75.6</c:v>
                </c:pt>
                <c:pt idx="8">
                  <c:v>118.4</c:v>
                </c:pt>
                <c:pt idx="9">
                  <c:v>156.61375661375664</c:v>
                </c:pt>
                <c:pt idx="10">
                  <c:v>29.6</c:v>
                </c:pt>
                <c:pt idx="11">
                  <c:v>25.5</c:v>
                </c:pt>
                <c:pt idx="12">
                  <c:v>86.14864864864865</c:v>
                </c:pt>
                <c:pt idx="14">
                  <c:v>7.9</c:v>
                </c:pt>
                <c:pt idx="16">
                  <c:v>3.9</c:v>
                </c:pt>
                <c:pt idx="17">
                  <c:v>2.7</c:v>
                </c:pt>
                <c:pt idx="18">
                  <c:v>69.23076923076924</c:v>
                </c:pt>
                <c:pt idx="19">
                  <c:v>33</c:v>
                </c:pt>
                <c:pt idx="20">
                  <c:v>3.1</c:v>
                </c:pt>
                <c:pt idx="21">
                  <c:v>9.393939393939394</c:v>
                </c:pt>
                <c:pt idx="22">
                  <c:v>9.1</c:v>
                </c:pt>
                <c:pt idx="23">
                  <c:v>79.2</c:v>
                </c:pt>
                <c:pt idx="24">
                  <c:v>870.3296703296704</c:v>
                </c:pt>
                <c:pt idx="25">
                  <c:v>13.2</c:v>
                </c:pt>
                <c:pt idx="26">
                  <c:v>22</c:v>
                </c:pt>
                <c:pt idx="27">
                  <c:v>166.66666666666669</c:v>
                </c:pt>
                <c:pt idx="28">
                  <c:v>7.6</c:v>
                </c:pt>
                <c:pt idx="29">
                  <c:v>11.5</c:v>
                </c:pt>
                <c:pt idx="30">
                  <c:v>151.31578947368422</c:v>
                </c:pt>
                <c:pt idx="31">
                  <c:v>3.6</c:v>
                </c:pt>
                <c:pt idx="32">
                  <c:v>5.3</c:v>
                </c:pt>
                <c:pt idx="33">
                  <c:v>147.2222222222222</c:v>
                </c:pt>
                <c:pt idx="37">
                  <c:v>2</c:v>
                </c:pt>
                <c:pt idx="38">
                  <c:v>5.2</c:v>
                </c:pt>
                <c:pt idx="39">
                  <c:v>260</c:v>
                </c:pt>
                <c:pt idx="43">
                  <c:v>1066.9</c:v>
                </c:pt>
                <c:pt idx="44">
                  <c:v>1468.2</c:v>
                </c:pt>
                <c:pt idx="45">
                  <c:v>137.61364701471553</c:v>
                </c:pt>
                <c:pt idx="46">
                  <c:v>609</c:v>
                </c:pt>
                <c:pt idx="47">
                  <c:v>644.7</c:v>
                </c:pt>
                <c:pt idx="48">
                  <c:v>105.86206896551724</c:v>
                </c:pt>
                <c:pt idx="49">
                  <c:v>1241.5</c:v>
                </c:pt>
                <c:pt idx="50">
                  <c:v>799.6</c:v>
                </c:pt>
                <c:pt idx="51">
                  <c:v>64.40596053161498</c:v>
                </c:pt>
                <c:pt idx="52">
                  <c:v>259.9</c:v>
                </c:pt>
                <c:pt idx="53">
                  <c:v>291.3</c:v>
                </c:pt>
                <c:pt idx="54">
                  <c:v>112.08156983455177</c:v>
                </c:pt>
                <c:pt idx="55">
                  <c:v>30</c:v>
                </c:pt>
                <c:pt idx="56">
                  <c:v>15.5</c:v>
                </c:pt>
                <c:pt idx="57">
                  <c:v>51.66666666666667</c:v>
                </c:pt>
                <c:pt idx="58">
                  <c:v>172.3</c:v>
                </c:pt>
                <c:pt idx="59">
                  <c:v>171.5</c:v>
                </c:pt>
                <c:pt idx="60">
                  <c:v>99.5356935577481</c:v>
                </c:pt>
                <c:pt idx="61">
                  <c:v>760.6</c:v>
                </c:pt>
                <c:pt idx="62">
                  <c:v>303.2</c:v>
                </c:pt>
                <c:pt idx="63">
                  <c:v>39.863265842755716</c:v>
                </c:pt>
                <c:pt idx="64">
                  <c:v>178</c:v>
                </c:pt>
                <c:pt idx="65">
                  <c:v>188.5</c:v>
                </c:pt>
                <c:pt idx="66">
                  <c:v>105.89887640449437</c:v>
                </c:pt>
                <c:pt idx="67">
                  <c:v>51.4</c:v>
                </c:pt>
                <c:pt idx="68">
                  <c:v>52.4</c:v>
                </c:pt>
                <c:pt idx="69">
                  <c:v>101.94552529182879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816.9</c:v>
                </c:pt>
                <c:pt idx="2">
                  <c:v>951.4000000000001</c:v>
                </c:pt>
                <c:pt idx="3">
                  <c:v>116.46468355979927</c:v>
                </c:pt>
                <c:pt idx="4">
                  <c:v>156.10000000000002</c:v>
                </c:pt>
                <c:pt idx="5">
                  <c:v>431.70000000000005</c:v>
                </c:pt>
                <c:pt idx="6">
                  <c:v>276.5534913516976</c:v>
                </c:pt>
                <c:pt idx="7">
                  <c:v>138.20000000000002</c:v>
                </c:pt>
                <c:pt idx="8">
                  <c:v>134.4</c:v>
                </c:pt>
                <c:pt idx="9">
                  <c:v>97.25036179450072</c:v>
                </c:pt>
                <c:pt idx="10">
                  <c:v>96.5</c:v>
                </c:pt>
                <c:pt idx="11">
                  <c:v>115.6</c:v>
                </c:pt>
                <c:pt idx="12">
                  <c:v>119.79274611398962</c:v>
                </c:pt>
                <c:pt idx="13">
                  <c:v>0.5</c:v>
                </c:pt>
                <c:pt idx="14">
                  <c:v>1.7</c:v>
                </c:pt>
                <c:pt idx="15">
                  <c:v>340</c:v>
                </c:pt>
                <c:pt idx="16">
                  <c:v>3.6</c:v>
                </c:pt>
                <c:pt idx="17">
                  <c:v>3.5</c:v>
                </c:pt>
                <c:pt idx="18">
                  <c:v>97.22222222222221</c:v>
                </c:pt>
                <c:pt idx="19">
                  <c:v>28.8</c:v>
                </c:pt>
                <c:pt idx="20">
                  <c:v>10.5</c:v>
                </c:pt>
                <c:pt idx="21">
                  <c:v>36.45833333333333</c:v>
                </c:pt>
                <c:pt idx="22">
                  <c:v>8.8</c:v>
                </c:pt>
                <c:pt idx="23">
                  <c:v>3.1</c:v>
                </c:pt>
                <c:pt idx="24">
                  <c:v>35.22727272727273</c:v>
                </c:pt>
                <c:pt idx="25">
                  <c:v>17.9</c:v>
                </c:pt>
                <c:pt idx="26">
                  <c:v>297.3</c:v>
                </c:pt>
                <c:pt idx="27">
                  <c:v>0</c:v>
                </c:pt>
                <c:pt idx="28">
                  <c:v>13.6</c:v>
                </c:pt>
                <c:pt idx="29">
                  <c:v>13.3</c:v>
                </c:pt>
                <c:pt idx="30">
                  <c:v>97.79411764705883</c:v>
                </c:pt>
                <c:pt idx="31">
                  <c:v>1.8</c:v>
                </c:pt>
                <c:pt idx="32">
                  <c:v>4.2</c:v>
                </c:pt>
                <c:pt idx="33">
                  <c:v>233.33333333333334</c:v>
                </c:pt>
                <c:pt idx="37">
                  <c:v>2.5</c:v>
                </c:pt>
                <c:pt idx="38">
                  <c:v>279.8</c:v>
                </c:pt>
                <c:pt idx="39">
                  <c:v>0</c:v>
                </c:pt>
                <c:pt idx="43">
                  <c:v>660.8</c:v>
                </c:pt>
                <c:pt idx="44">
                  <c:v>519.7</c:v>
                </c:pt>
                <c:pt idx="45">
                  <c:v>78.64709443099275</c:v>
                </c:pt>
                <c:pt idx="46">
                  <c:v>494.9</c:v>
                </c:pt>
                <c:pt idx="47">
                  <c:v>443.7</c:v>
                </c:pt>
                <c:pt idx="48">
                  <c:v>89.6544756516468</c:v>
                </c:pt>
                <c:pt idx="49">
                  <c:v>932.4</c:v>
                </c:pt>
                <c:pt idx="50">
                  <c:v>928.1</c:v>
                </c:pt>
                <c:pt idx="51">
                  <c:v>99.53882453882454</c:v>
                </c:pt>
                <c:pt idx="52">
                  <c:v>333.7</c:v>
                </c:pt>
                <c:pt idx="53">
                  <c:v>446.5</c:v>
                </c:pt>
                <c:pt idx="54">
                  <c:v>133.80281690140845</c:v>
                </c:pt>
                <c:pt idx="58">
                  <c:v>133</c:v>
                </c:pt>
                <c:pt idx="59">
                  <c:v>176.6</c:v>
                </c:pt>
                <c:pt idx="60">
                  <c:v>132.78195488721803</c:v>
                </c:pt>
                <c:pt idx="61">
                  <c:v>257.7</c:v>
                </c:pt>
                <c:pt idx="62">
                  <c:v>288.7</c:v>
                </c:pt>
                <c:pt idx="63">
                  <c:v>112.02949165696548</c:v>
                </c:pt>
                <c:pt idx="64">
                  <c:v>198.3</c:v>
                </c:pt>
                <c:pt idx="65">
                  <c:v>226.6</c:v>
                </c:pt>
                <c:pt idx="66">
                  <c:v>114.27130610186585</c:v>
                </c:pt>
                <c:pt idx="67">
                  <c:v>31.5</c:v>
                </c:pt>
                <c:pt idx="68">
                  <c:v>46.1</c:v>
                </c:pt>
                <c:pt idx="69">
                  <c:v>146.34920634920636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539.8</c:v>
                </c:pt>
                <c:pt idx="2">
                  <c:v>638.4</c:v>
                </c:pt>
                <c:pt idx="3">
                  <c:v>118.2660244535013</c:v>
                </c:pt>
                <c:pt idx="4">
                  <c:v>106.6</c:v>
                </c:pt>
                <c:pt idx="5">
                  <c:v>152.70000000000002</c:v>
                </c:pt>
                <c:pt idx="6">
                  <c:v>143.2457786116323</c:v>
                </c:pt>
                <c:pt idx="7">
                  <c:v>84.69999999999999</c:v>
                </c:pt>
                <c:pt idx="8">
                  <c:v>120.80000000000001</c:v>
                </c:pt>
                <c:pt idx="9">
                  <c:v>142.6210153482881</c:v>
                </c:pt>
                <c:pt idx="10">
                  <c:v>49.6</c:v>
                </c:pt>
                <c:pt idx="11">
                  <c:v>54.2</c:v>
                </c:pt>
                <c:pt idx="12">
                  <c:v>109.2741935483871</c:v>
                </c:pt>
                <c:pt idx="14">
                  <c:v>1</c:v>
                </c:pt>
                <c:pt idx="16">
                  <c:v>5.4</c:v>
                </c:pt>
                <c:pt idx="17">
                  <c:v>3.2</c:v>
                </c:pt>
                <c:pt idx="18">
                  <c:v>59.25925925925925</c:v>
                </c:pt>
                <c:pt idx="19">
                  <c:v>24.6</c:v>
                </c:pt>
                <c:pt idx="20">
                  <c:v>3.9</c:v>
                </c:pt>
                <c:pt idx="21">
                  <c:v>15.853658536585364</c:v>
                </c:pt>
                <c:pt idx="22">
                  <c:v>5.1</c:v>
                </c:pt>
                <c:pt idx="23">
                  <c:v>37.1</c:v>
                </c:pt>
                <c:pt idx="24">
                  <c:v>727.4509803921569</c:v>
                </c:pt>
                <c:pt idx="25">
                  <c:v>21.900000000000002</c:v>
                </c:pt>
                <c:pt idx="26">
                  <c:v>31.900000000000002</c:v>
                </c:pt>
                <c:pt idx="27">
                  <c:v>145.662100456621</c:v>
                </c:pt>
                <c:pt idx="28">
                  <c:v>17.6</c:v>
                </c:pt>
                <c:pt idx="29">
                  <c:v>20.6</c:v>
                </c:pt>
                <c:pt idx="30">
                  <c:v>117.04545454545455</c:v>
                </c:pt>
                <c:pt idx="31">
                  <c:v>2.8</c:v>
                </c:pt>
                <c:pt idx="32">
                  <c:v>11.3</c:v>
                </c:pt>
                <c:pt idx="33">
                  <c:v>403.57142857142867</c:v>
                </c:pt>
                <c:pt idx="37">
                  <c:v>1.5</c:v>
                </c:pt>
                <c:pt idx="43">
                  <c:v>433.2</c:v>
                </c:pt>
                <c:pt idx="44">
                  <c:v>485.7</c:v>
                </c:pt>
                <c:pt idx="45">
                  <c:v>112.1191135734072</c:v>
                </c:pt>
                <c:pt idx="46">
                  <c:v>348.8</c:v>
                </c:pt>
                <c:pt idx="47">
                  <c:v>410.5</c:v>
                </c:pt>
                <c:pt idx="48">
                  <c:v>117.68922018348624</c:v>
                </c:pt>
                <c:pt idx="49">
                  <c:v>633.5</c:v>
                </c:pt>
                <c:pt idx="50">
                  <c:v>565.6</c:v>
                </c:pt>
                <c:pt idx="51">
                  <c:v>89.2817679558011</c:v>
                </c:pt>
                <c:pt idx="52">
                  <c:v>274.6</c:v>
                </c:pt>
                <c:pt idx="53">
                  <c:v>320.7</c:v>
                </c:pt>
                <c:pt idx="54">
                  <c:v>116.78805535324106</c:v>
                </c:pt>
                <c:pt idx="58">
                  <c:v>179.1</c:v>
                </c:pt>
                <c:pt idx="59">
                  <c:v>122.1</c:v>
                </c:pt>
                <c:pt idx="60">
                  <c:v>68.17420435510888</c:v>
                </c:pt>
                <c:pt idx="61">
                  <c:v>164.1</c:v>
                </c:pt>
                <c:pt idx="62">
                  <c:v>105.5</c:v>
                </c:pt>
                <c:pt idx="63">
                  <c:v>64.29006703229739</c:v>
                </c:pt>
                <c:pt idx="64">
                  <c:v>107.6</c:v>
                </c:pt>
                <c:pt idx="65">
                  <c:v>77.2</c:v>
                </c:pt>
                <c:pt idx="66">
                  <c:v>71.7472118959108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534.6</c:v>
                </c:pt>
                <c:pt idx="2">
                  <c:v>3696.9</c:v>
                </c:pt>
                <c:pt idx="3">
                  <c:v>691.5263748597082</c:v>
                </c:pt>
                <c:pt idx="4">
                  <c:v>131.70000000000002</c:v>
                </c:pt>
                <c:pt idx="5">
                  <c:v>126.5</c:v>
                </c:pt>
                <c:pt idx="6">
                  <c:v>96.05163249810174</c:v>
                </c:pt>
                <c:pt idx="7">
                  <c:v>126.60000000000001</c:v>
                </c:pt>
                <c:pt idx="8">
                  <c:v>107.2</c:v>
                </c:pt>
                <c:pt idx="9">
                  <c:v>84.67614533965244</c:v>
                </c:pt>
                <c:pt idx="10">
                  <c:v>27.8</c:v>
                </c:pt>
                <c:pt idx="11">
                  <c:v>28.3</c:v>
                </c:pt>
                <c:pt idx="12">
                  <c:v>101.79856115107914</c:v>
                </c:pt>
                <c:pt idx="13">
                  <c:v>2.1</c:v>
                </c:pt>
                <c:pt idx="14">
                  <c:v>1.1</c:v>
                </c:pt>
                <c:pt idx="15">
                  <c:v>52.38095238095239</c:v>
                </c:pt>
                <c:pt idx="16">
                  <c:v>4</c:v>
                </c:pt>
                <c:pt idx="17">
                  <c:v>2.6</c:v>
                </c:pt>
                <c:pt idx="18">
                  <c:v>65</c:v>
                </c:pt>
                <c:pt idx="19">
                  <c:v>85.7</c:v>
                </c:pt>
                <c:pt idx="20">
                  <c:v>68</c:v>
                </c:pt>
                <c:pt idx="21">
                  <c:v>79.3465577596266</c:v>
                </c:pt>
                <c:pt idx="22">
                  <c:v>7</c:v>
                </c:pt>
                <c:pt idx="23">
                  <c:v>7.2</c:v>
                </c:pt>
                <c:pt idx="24">
                  <c:v>102.85714285714288</c:v>
                </c:pt>
                <c:pt idx="25">
                  <c:v>5.1</c:v>
                </c:pt>
                <c:pt idx="26">
                  <c:v>19.3</c:v>
                </c:pt>
                <c:pt idx="27">
                  <c:v>378.4313725490196</c:v>
                </c:pt>
                <c:pt idx="28">
                  <c:v>2.9</c:v>
                </c:pt>
                <c:pt idx="29">
                  <c:v>17.1</c:v>
                </c:pt>
                <c:pt idx="30">
                  <c:v>589.6551724137931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1.2</c:v>
                </c:pt>
                <c:pt idx="43">
                  <c:v>402.9</c:v>
                </c:pt>
                <c:pt idx="44">
                  <c:v>3570.4</c:v>
                </c:pt>
                <c:pt idx="45">
                  <c:v>886.1752295855051</c:v>
                </c:pt>
                <c:pt idx="46">
                  <c:v>349.1</c:v>
                </c:pt>
                <c:pt idx="47">
                  <c:v>524.6</c:v>
                </c:pt>
                <c:pt idx="48">
                  <c:v>150.2721283299914</c:v>
                </c:pt>
                <c:pt idx="49">
                  <c:v>744.1</c:v>
                </c:pt>
                <c:pt idx="50">
                  <c:v>750.4</c:v>
                </c:pt>
                <c:pt idx="51">
                  <c:v>100.84666039510817</c:v>
                </c:pt>
                <c:pt idx="52">
                  <c:v>422.1</c:v>
                </c:pt>
                <c:pt idx="53">
                  <c:v>350.6</c:v>
                </c:pt>
                <c:pt idx="54">
                  <c:v>83.06088604596067</c:v>
                </c:pt>
                <c:pt idx="58">
                  <c:v>151.9</c:v>
                </c:pt>
                <c:pt idx="59">
                  <c:v>230.9</c:v>
                </c:pt>
                <c:pt idx="60">
                  <c:v>152.0078999341672</c:v>
                </c:pt>
                <c:pt idx="61">
                  <c:v>152.8</c:v>
                </c:pt>
                <c:pt idx="62">
                  <c:v>152.4</c:v>
                </c:pt>
                <c:pt idx="63">
                  <c:v>99.73821989528795</c:v>
                </c:pt>
                <c:pt idx="64">
                  <c:v>100.8</c:v>
                </c:pt>
                <c:pt idx="65">
                  <c:v>99.5</c:v>
                </c:pt>
                <c:pt idx="66">
                  <c:v>98.71031746031747</c:v>
                </c:pt>
                <c:pt idx="67">
                  <c:v>26.7</c:v>
                </c:pt>
                <c:pt idx="68">
                  <c:v>19.6</c:v>
                </c:pt>
                <c:pt idx="69">
                  <c:v>73.40823970037455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688.5</c:v>
                </c:pt>
                <c:pt idx="2">
                  <c:v>1889.6</c:v>
                </c:pt>
                <c:pt idx="3">
                  <c:v>274.45170660856934</c:v>
                </c:pt>
                <c:pt idx="4">
                  <c:v>373.1</c:v>
                </c:pt>
                <c:pt idx="5">
                  <c:v>640.5999999999999</c:v>
                </c:pt>
                <c:pt idx="6">
                  <c:v>171.69659608683995</c:v>
                </c:pt>
                <c:pt idx="7">
                  <c:v>185.3</c:v>
                </c:pt>
                <c:pt idx="8">
                  <c:v>344.5</c:v>
                </c:pt>
                <c:pt idx="9">
                  <c:v>185.9147328656233</c:v>
                </c:pt>
                <c:pt idx="10">
                  <c:v>126.5</c:v>
                </c:pt>
                <c:pt idx="11">
                  <c:v>172.2</c:v>
                </c:pt>
                <c:pt idx="12">
                  <c:v>136.12648221343872</c:v>
                </c:pt>
                <c:pt idx="13">
                  <c:v>5.6</c:v>
                </c:pt>
                <c:pt idx="14">
                  <c:v>0.3</c:v>
                </c:pt>
                <c:pt idx="15">
                  <c:v>5.357142857142858</c:v>
                </c:pt>
                <c:pt idx="16">
                  <c:v>8.7</c:v>
                </c:pt>
                <c:pt idx="17">
                  <c:v>7.3</c:v>
                </c:pt>
                <c:pt idx="18">
                  <c:v>83.9080459770115</c:v>
                </c:pt>
                <c:pt idx="19">
                  <c:v>16.8</c:v>
                </c:pt>
                <c:pt idx="20">
                  <c:v>77.8</c:v>
                </c:pt>
                <c:pt idx="21">
                  <c:v>463.0952380952381</c:v>
                </c:pt>
                <c:pt idx="22">
                  <c:v>5.9</c:v>
                </c:pt>
                <c:pt idx="23">
                  <c:v>86.9</c:v>
                </c:pt>
                <c:pt idx="24">
                  <c:v>0</c:v>
                </c:pt>
                <c:pt idx="25">
                  <c:v>187.79999999999998</c:v>
                </c:pt>
                <c:pt idx="26">
                  <c:v>296.09999999999997</c:v>
                </c:pt>
                <c:pt idx="27">
                  <c:v>157.66773162939296</c:v>
                </c:pt>
                <c:pt idx="28">
                  <c:v>172.9</c:v>
                </c:pt>
                <c:pt idx="29">
                  <c:v>166.2</c:v>
                </c:pt>
                <c:pt idx="30">
                  <c:v>96.12492770387506</c:v>
                </c:pt>
                <c:pt idx="31">
                  <c:v>7.7</c:v>
                </c:pt>
                <c:pt idx="32">
                  <c:v>9.7</c:v>
                </c:pt>
                <c:pt idx="33">
                  <c:v>125.97402597402596</c:v>
                </c:pt>
                <c:pt idx="37">
                  <c:v>7.2</c:v>
                </c:pt>
                <c:pt idx="38">
                  <c:v>120.2</c:v>
                </c:pt>
                <c:pt idx="39">
                  <c:v>0</c:v>
                </c:pt>
                <c:pt idx="43">
                  <c:v>315.4</c:v>
                </c:pt>
                <c:pt idx="44">
                  <c:v>1249</c:v>
                </c:pt>
                <c:pt idx="45">
                  <c:v>396.00507292327205</c:v>
                </c:pt>
                <c:pt idx="46">
                  <c:v>247.9</c:v>
                </c:pt>
                <c:pt idx="47">
                  <c:v>361</c:v>
                </c:pt>
                <c:pt idx="48">
                  <c:v>145.62323517547398</c:v>
                </c:pt>
                <c:pt idx="49">
                  <c:v>904</c:v>
                </c:pt>
                <c:pt idx="50">
                  <c:v>1219.5</c:v>
                </c:pt>
                <c:pt idx="51">
                  <c:v>134.9004424778761</c:v>
                </c:pt>
                <c:pt idx="52">
                  <c:v>362.9</c:v>
                </c:pt>
                <c:pt idx="53">
                  <c:v>449.6</c:v>
                </c:pt>
                <c:pt idx="54">
                  <c:v>123.89087903003583</c:v>
                </c:pt>
                <c:pt idx="55">
                  <c:v>4.2</c:v>
                </c:pt>
                <c:pt idx="56">
                  <c:v>26.1</c:v>
                </c:pt>
                <c:pt idx="57">
                  <c:v>621.4285714285714</c:v>
                </c:pt>
                <c:pt idx="58">
                  <c:v>177.7</c:v>
                </c:pt>
                <c:pt idx="59">
                  <c:v>435</c:v>
                </c:pt>
                <c:pt idx="60">
                  <c:v>244.79459763646597</c:v>
                </c:pt>
                <c:pt idx="61">
                  <c:v>341.1</c:v>
                </c:pt>
                <c:pt idx="62">
                  <c:v>292.2</c:v>
                </c:pt>
                <c:pt idx="63">
                  <c:v>85.66402814423921</c:v>
                </c:pt>
                <c:pt idx="64">
                  <c:v>222.3</c:v>
                </c:pt>
                <c:pt idx="65">
                  <c:v>218.6</c:v>
                </c:pt>
                <c:pt idx="66">
                  <c:v>98.33558254610885</c:v>
                </c:pt>
                <c:pt idx="67">
                  <c:v>76.4</c:v>
                </c:pt>
                <c:pt idx="68">
                  <c:v>69.1</c:v>
                </c:pt>
                <c:pt idx="69">
                  <c:v>90.44502617801045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1622.8000000000002</c:v>
                </c:pt>
                <c:pt idx="2">
                  <c:v>657.3</c:v>
                </c:pt>
                <c:pt idx="3">
                  <c:v>40.50406704461424</c:v>
                </c:pt>
                <c:pt idx="4">
                  <c:v>153.60000000000002</c:v>
                </c:pt>
                <c:pt idx="5">
                  <c:v>76</c:v>
                </c:pt>
                <c:pt idx="6">
                  <c:v>49.47916666666666</c:v>
                </c:pt>
                <c:pt idx="7">
                  <c:v>69.7</c:v>
                </c:pt>
                <c:pt idx="8">
                  <c:v>63.6</c:v>
                </c:pt>
                <c:pt idx="9">
                  <c:v>91.24820659971306</c:v>
                </c:pt>
                <c:pt idx="10">
                  <c:v>17.8</c:v>
                </c:pt>
                <c:pt idx="11">
                  <c:v>27.6</c:v>
                </c:pt>
                <c:pt idx="12">
                  <c:v>155.0561797752809</c:v>
                </c:pt>
                <c:pt idx="16">
                  <c:v>3.6</c:v>
                </c:pt>
                <c:pt idx="17">
                  <c:v>3.8</c:v>
                </c:pt>
                <c:pt idx="18">
                  <c:v>105.55555555555556</c:v>
                </c:pt>
                <c:pt idx="19">
                  <c:v>37.8</c:v>
                </c:pt>
                <c:pt idx="20">
                  <c:v>20.7</c:v>
                </c:pt>
                <c:pt idx="21">
                  <c:v>54.761904761904766</c:v>
                </c:pt>
                <c:pt idx="22">
                  <c:v>10.5</c:v>
                </c:pt>
                <c:pt idx="23">
                  <c:v>11.5</c:v>
                </c:pt>
                <c:pt idx="24">
                  <c:v>109.52380952380953</c:v>
                </c:pt>
                <c:pt idx="25">
                  <c:v>83.9</c:v>
                </c:pt>
                <c:pt idx="26">
                  <c:v>12.4</c:v>
                </c:pt>
                <c:pt idx="27">
                  <c:v>14.779499404052443</c:v>
                </c:pt>
                <c:pt idx="28">
                  <c:v>6.3</c:v>
                </c:pt>
                <c:pt idx="29">
                  <c:v>8.4</c:v>
                </c:pt>
                <c:pt idx="30">
                  <c:v>133.33333333333334</c:v>
                </c:pt>
                <c:pt idx="31">
                  <c:v>12.7</c:v>
                </c:pt>
                <c:pt idx="32">
                  <c:v>1.6</c:v>
                </c:pt>
                <c:pt idx="33">
                  <c:v>12.598425196850396</c:v>
                </c:pt>
                <c:pt idx="34">
                  <c:v>0.9</c:v>
                </c:pt>
                <c:pt idx="35">
                  <c:v>0.9</c:v>
                </c:pt>
                <c:pt idx="36">
                  <c:v>100</c:v>
                </c:pt>
                <c:pt idx="37">
                  <c:v>64</c:v>
                </c:pt>
                <c:pt idx="38">
                  <c:v>1.5</c:v>
                </c:pt>
                <c:pt idx="39">
                  <c:v>2.34375</c:v>
                </c:pt>
                <c:pt idx="43">
                  <c:v>1469.2</c:v>
                </c:pt>
                <c:pt idx="44">
                  <c:v>581.3</c:v>
                </c:pt>
                <c:pt idx="45">
                  <c:v>39.56575006806425</c:v>
                </c:pt>
                <c:pt idx="46">
                  <c:v>491.8</c:v>
                </c:pt>
                <c:pt idx="47">
                  <c:v>535.4</c:v>
                </c:pt>
                <c:pt idx="48">
                  <c:v>108.86539243594957</c:v>
                </c:pt>
                <c:pt idx="49">
                  <c:v>1542.1</c:v>
                </c:pt>
                <c:pt idx="50">
                  <c:v>657</c:v>
                </c:pt>
                <c:pt idx="51">
                  <c:v>42.6042409701057</c:v>
                </c:pt>
                <c:pt idx="52">
                  <c:v>320.6</c:v>
                </c:pt>
                <c:pt idx="53">
                  <c:v>300</c:v>
                </c:pt>
                <c:pt idx="54">
                  <c:v>93.57454772301934</c:v>
                </c:pt>
                <c:pt idx="55">
                  <c:v>18</c:v>
                </c:pt>
                <c:pt idx="56">
                  <c:v>20.4</c:v>
                </c:pt>
                <c:pt idx="57">
                  <c:v>113.33333333333333</c:v>
                </c:pt>
                <c:pt idx="58">
                  <c:v>98</c:v>
                </c:pt>
                <c:pt idx="59">
                  <c:v>30</c:v>
                </c:pt>
                <c:pt idx="60">
                  <c:v>30.612244897959183</c:v>
                </c:pt>
                <c:pt idx="61">
                  <c:v>265</c:v>
                </c:pt>
                <c:pt idx="62">
                  <c:v>286</c:v>
                </c:pt>
                <c:pt idx="63">
                  <c:v>107.9245283018868</c:v>
                </c:pt>
                <c:pt idx="64">
                  <c:v>166.5</c:v>
                </c:pt>
                <c:pt idx="65">
                  <c:v>196.7</c:v>
                </c:pt>
                <c:pt idx="66">
                  <c:v>118.13813813813813</c:v>
                </c:pt>
                <c:pt idx="67">
                  <c:v>80</c:v>
                </c:pt>
                <c:pt idx="68">
                  <c:v>84.3</c:v>
                </c:pt>
                <c:pt idx="69">
                  <c:v>105.375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883.8</c:v>
                </c:pt>
                <c:pt idx="2">
                  <c:v>1167.5</c:v>
                </c:pt>
                <c:pt idx="3">
                  <c:v>132.1000226295542</c:v>
                </c:pt>
                <c:pt idx="4">
                  <c:v>199.2</c:v>
                </c:pt>
                <c:pt idx="5">
                  <c:v>667.3000000000001</c:v>
                </c:pt>
                <c:pt idx="6">
                  <c:v>334.9899598393575</c:v>
                </c:pt>
                <c:pt idx="7">
                  <c:v>116.2</c:v>
                </c:pt>
                <c:pt idx="8">
                  <c:v>131.10000000000002</c:v>
                </c:pt>
                <c:pt idx="9">
                  <c:v>112.82271944922549</c:v>
                </c:pt>
                <c:pt idx="10">
                  <c:v>47.7</c:v>
                </c:pt>
                <c:pt idx="11">
                  <c:v>40.2</c:v>
                </c:pt>
                <c:pt idx="12">
                  <c:v>84.27672955974843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5.8</c:v>
                </c:pt>
                <c:pt idx="17">
                  <c:v>7</c:v>
                </c:pt>
                <c:pt idx="18">
                  <c:v>120.6896551724138</c:v>
                </c:pt>
                <c:pt idx="19">
                  <c:v>49.5</c:v>
                </c:pt>
                <c:pt idx="20">
                  <c:v>10.2</c:v>
                </c:pt>
                <c:pt idx="21">
                  <c:v>20.606060606060606</c:v>
                </c:pt>
                <c:pt idx="22">
                  <c:v>6.8</c:v>
                </c:pt>
                <c:pt idx="23">
                  <c:v>80.2</c:v>
                </c:pt>
                <c:pt idx="24">
                  <c:v>0</c:v>
                </c:pt>
                <c:pt idx="25">
                  <c:v>83</c:v>
                </c:pt>
                <c:pt idx="26">
                  <c:v>536.2</c:v>
                </c:pt>
                <c:pt idx="27">
                  <c:v>646.0240963855422</c:v>
                </c:pt>
                <c:pt idx="28">
                  <c:v>27</c:v>
                </c:pt>
                <c:pt idx="29">
                  <c:v>181.4</c:v>
                </c:pt>
                <c:pt idx="30">
                  <c:v>671.8518518518518</c:v>
                </c:pt>
                <c:pt idx="31">
                  <c:v>0.5</c:v>
                </c:pt>
                <c:pt idx="32">
                  <c:v>5</c:v>
                </c:pt>
                <c:pt idx="33">
                  <c:v>0</c:v>
                </c:pt>
                <c:pt idx="37">
                  <c:v>55.5</c:v>
                </c:pt>
                <c:pt idx="38">
                  <c:v>349.8</c:v>
                </c:pt>
                <c:pt idx="39">
                  <c:v>630.2702702702703</c:v>
                </c:pt>
                <c:pt idx="43">
                  <c:v>684.6</c:v>
                </c:pt>
                <c:pt idx="44">
                  <c:v>500.2</c:v>
                </c:pt>
                <c:pt idx="45">
                  <c:v>73.06456324861233</c:v>
                </c:pt>
                <c:pt idx="46">
                  <c:v>479.9</c:v>
                </c:pt>
                <c:pt idx="47">
                  <c:v>424.2</c:v>
                </c:pt>
                <c:pt idx="48">
                  <c:v>88.3934152948531</c:v>
                </c:pt>
                <c:pt idx="49">
                  <c:v>901.1</c:v>
                </c:pt>
                <c:pt idx="50">
                  <c:v>847.9</c:v>
                </c:pt>
                <c:pt idx="51">
                  <c:v>94.09610476084784</c:v>
                </c:pt>
                <c:pt idx="52">
                  <c:v>353.8</c:v>
                </c:pt>
                <c:pt idx="53">
                  <c:v>390.6</c:v>
                </c:pt>
                <c:pt idx="54">
                  <c:v>110.40135669869984</c:v>
                </c:pt>
                <c:pt idx="58">
                  <c:v>134.9</c:v>
                </c:pt>
                <c:pt idx="59">
                  <c:v>156.8</c:v>
                </c:pt>
                <c:pt idx="60">
                  <c:v>116.23424759080801</c:v>
                </c:pt>
                <c:pt idx="61">
                  <c:v>395.8</c:v>
                </c:pt>
                <c:pt idx="62">
                  <c:v>283.3</c:v>
                </c:pt>
                <c:pt idx="63">
                  <c:v>71.5765538150581</c:v>
                </c:pt>
                <c:pt idx="64">
                  <c:v>229.5</c:v>
                </c:pt>
                <c:pt idx="65">
                  <c:v>200.4</c:v>
                </c:pt>
                <c:pt idx="66">
                  <c:v>87.3202614379085</c:v>
                </c:pt>
                <c:pt idx="67">
                  <c:v>114.8</c:v>
                </c:pt>
                <c:pt idx="68">
                  <c:v>34.4</c:v>
                </c:pt>
                <c:pt idx="69">
                  <c:v>29.965156794425084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2206.5</c:v>
                </c:pt>
                <c:pt idx="2">
                  <c:v>1890.7</c:v>
                </c:pt>
                <c:pt idx="3">
                  <c:v>85.68774076591887</c:v>
                </c:pt>
                <c:pt idx="4">
                  <c:v>906.4000000000001</c:v>
                </c:pt>
                <c:pt idx="5">
                  <c:v>608.3</c:v>
                </c:pt>
                <c:pt idx="6">
                  <c:v>67.11165048543688</c:v>
                </c:pt>
                <c:pt idx="7">
                  <c:v>352.20000000000005</c:v>
                </c:pt>
                <c:pt idx="8">
                  <c:v>154</c:v>
                </c:pt>
                <c:pt idx="9">
                  <c:v>43.725156161272</c:v>
                </c:pt>
                <c:pt idx="10">
                  <c:v>274.3</c:v>
                </c:pt>
                <c:pt idx="11">
                  <c:v>75.6</c:v>
                </c:pt>
                <c:pt idx="12">
                  <c:v>27.56106452788917</c:v>
                </c:pt>
                <c:pt idx="13">
                  <c:v>2.6</c:v>
                </c:pt>
                <c:pt idx="14">
                  <c:v>1.6</c:v>
                </c:pt>
                <c:pt idx="15">
                  <c:v>61.53846153846154</c:v>
                </c:pt>
                <c:pt idx="16">
                  <c:v>7.1</c:v>
                </c:pt>
                <c:pt idx="17">
                  <c:v>8</c:v>
                </c:pt>
                <c:pt idx="18">
                  <c:v>112.67605633802818</c:v>
                </c:pt>
                <c:pt idx="19">
                  <c:v>62.9</c:v>
                </c:pt>
                <c:pt idx="20">
                  <c:v>57.3</c:v>
                </c:pt>
                <c:pt idx="21">
                  <c:v>91.09697933227345</c:v>
                </c:pt>
                <c:pt idx="22">
                  <c:v>5.3</c:v>
                </c:pt>
                <c:pt idx="23">
                  <c:v>11.5</c:v>
                </c:pt>
                <c:pt idx="24">
                  <c:v>216.98113207547172</c:v>
                </c:pt>
                <c:pt idx="25">
                  <c:v>554.2</c:v>
                </c:pt>
                <c:pt idx="26">
                  <c:v>454.3</c:v>
                </c:pt>
                <c:pt idx="27">
                  <c:v>81.97401660050522</c:v>
                </c:pt>
                <c:pt idx="28">
                  <c:v>543.3</c:v>
                </c:pt>
                <c:pt idx="29">
                  <c:v>37.3</c:v>
                </c:pt>
                <c:pt idx="30">
                  <c:v>6.865451868212774</c:v>
                </c:pt>
                <c:pt idx="31">
                  <c:v>1.5</c:v>
                </c:pt>
                <c:pt idx="32">
                  <c:v>5.6</c:v>
                </c:pt>
                <c:pt idx="33">
                  <c:v>373.3333333333333</c:v>
                </c:pt>
                <c:pt idx="37">
                  <c:v>3.2</c:v>
                </c:pt>
                <c:pt idx="38">
                  <c:v>414.6</c:v>
                </c:pt>
                <c:pt idx="39">
                  <c:v>0</c:v>
                </c:pt>
                <c:pt idx="43">
                  <c:v>1300.1</c:v>
                </c:pt>
                <c:pt idx="44">
                  <c:v>1282.4</c:v>
                </c:pt>
                <c:pt idx="45">
                  <c:v>98.63856626413354</c:v>
                </c:pt>
                <c:pt idx="46">
                  <c:v>268.6</c:v>
                </c:pt>
                <c:pt idx="47">
                  <c:v>462.7</c:v>
                </c:pt>
                <c:pt idx="48">
                  <c:v>172.26358897989573</c:v>
                </c:pt>
                <c:pt idx="49">
                  <c:v>679</c:v>
                </c:pt>
                <c:pt idx="50">
                  <c:v>1681.5</c:v>
                </c:pt>
                <c:pt idx="51">
                  <c:v>247.6435935198822</c:v>
                </c:pt>
                <c:pt idx="52">
                  <c:v>321.5</c:v>
                </c:pt>
                <c:pt idx="53">
                  <c:v>368.2</c:v>
                </c:pt>
                <c:pt idx="54">
                  <c:v>114.52566096423016</c:v>
                </c:pt>
                <c:pt idx="58">
                  <c:v>139.3</c:v>
                </c:pt>
                <c:pt idx="59">
                  <c:v>103.9</c:v>
                </c:pt>
                <c:pt idx="60">
                  <c:v>74.58722182340273</c:v>
                </c:pt>
                <c:pt idx="61">
                  <c:v>200</c:v>
                </c:pt>
                <c:pt idx="62">
                  <c:v>1186.8</c:v>
                </c:pt>
                <c:pt idx="63">
                  <c:v>593.4</c:v>
                </c:pt>
                <c:pt idx="64">
                  <c:v>167.4</c:v>
                </c:pt>
                <c:pt idx="65">
                  <c:v>160.8</c:v>
                </c:pt>
                <c:pt idx="66">
                  <c:v>96.0573476702509</c:v>
                </c:pt>
                <c:pt idx="67">
                  <c:v>18.3</c:v>
                </c:pt>
                <c:pt idx="68">
                  <c:v>26.5</c:v>
                </c:pt>
                <c:pt idx="69">
                  <c:v>144.80874316939892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742.5</c:v>
                </c:pt>
                <c:pt idx="2">
                  <c:v>770.5</c:v>
                </c:pt>
                <c:pt idx="3">
                  <c:v>103.77104377104378</c:v>
                </c:pt>
                <c:pt idx="4">
                  <c:v>134.39999999999998</c:v>
                </c:pt>
                <c:pt idx="5">
                  <c:v>192.5</c:v>
                </c:pt>
                <c:pt idx="6">
                  <c:v>143.22916666666669</c:v>
                </c:pt>
                <c:pt idx="7">
                  <c:v>88.69999999999999</c:v>
                </c:pt>
                <c:pt idx="8">
                  <c:v>103.80000000000001</c:v>
                </c:pt>
                <c:pt idx="9">
                  <c:v>117.02367531003387</c:v>
                </c:pt>
                <c:pt idx="10">
                  <c:v>33.8</c:v>
                </c:pt>
                <c:pt idx="11">
                  <c:v>49.2</c:v>
                </c:pt>
                <c:pt idx="12">
                  <c:v>145.5621301775148</c:v>
                </c:pt>
                <c:pt idx="14">
                  <c:v>0.2</c:v>
                </c:pt>
                <c:pt idx="16">
                  <c:v>6.2</c:v>
                </c:pt>
                <c:pt idx="17">
                  <c:v>11</c:v>
                </c:pt>
                <c:pt idx="18">
                  <c:v>177.41935483870967</c:v>
                </c:pt>
                <c:pt idx="19">
                  <c:v>64.3</c:v>
                </c:pt>
                <c:pt idx="20">
                  <c:v>7.8</c:v>
                </c:pt>
                <c:pt idx="21">
                  <c:v>12.130637636080872</c:v>
                </c:pt>
                <c:pt idx="22">
                  <c:v>5.6</c:v>
                </c:pt>
                <c:pt idx="23">
                  <c:v>35.6</c:v>
                </c:pt>
                <c:pt idx="24">
                  <c:v>635.7142857142858</c:v>
                </c:pt>
                <c:pt idx="25">
                  <c:v>45.699999999999996</c:v>
                </c:pt>
                <c:pt idx="26">
                  <c:v>88.7</c:v>
                </c:pt>
                <c:pt idx="27">
                  <c:v>194.0919037199125</c:v>
                </c:pt>
                <c:pt idx="28">
                  <c:v>17</c:v>
                </c:pt>
                <c:pt idx="29">
                  <c:v>52</c:v>
                </c:pt>
                <c:pt idx="30">
                  <c:v>305.88235294117646</c:v>
                </c:pt>
                <c:pt idx="31">
                  <c:v>23.8</c:v>
                </c:pt>
                <c:pt idx="32">
                  <c:v>9.2</c:v>
                </c:pt>
                <c:pt idx="33">
                  <c:v>38.65546218487395</c:v>
                </c:pt>
                <c:pt idx="37">
                  <c:v>4.9</c:v>
                </c:pt>
                <c:pt idx="38">
                  <c:v>27.5</c:v>
                </c:pt>
                <c:pt idx="39">
                  <c:v>561.2244897959183</c:v>
                </c:pt>
                <c:pt idx="43">
                  <c:v>608.1</c:v>
                </c:pt>
                <c:pt idx="44">
                  <c:v>578</c:v>
                </c:pt>
                <c:pt idx="45">
                  <c:v>95.0501562243052</c:v>
                </c:pt>
                <c:pt idx="46">
                  <c:v>514</c:v>
                </c:pt>
                <c:pt idx="47">
                  <c:v>503.1</c:v>
                </c:pt>
                <c:pt idx="48">
                  <c:v>97.87937743190662</c:v>
                </c:pt>
                <c:pt idx="49">
                  <c:v>919.6</c:v>
                </c:pt>
                <c:pt idx="50">
                  <c:v>947.4</c:v>
                </c:pt>
                <c:pt idx="51">
                  <c:v>103.02305350152238</c:v>
                </c:pt>
                <c:pt idx="52">
                  <c:v>352.3</c:v>
                </c:pt>
                <c:pt idx="53">
                  <c:v>386.8</c:v>
                </c:pt>
                <c:pt idx="54">
                  <c:v>109.79279023559468</c:v>
                </c:pt>
                <c:pt idx="55">
                  <c:v>48.5</c:v>
                </c:pt>
                <c:pt idx="58">
                  <c:v>187.4</c:v>
                </c:pt>
                <c:pt idx="59">
                  <c:v>194.2</c:v>
                </c:pt>
                <c:pt idx="60">
                  <c:v>103.62860192102454</c:v>
                </c:pt>
                <c:pt idx="61">
                  <c:v>314.2</c:v>
                </c:pt>
                <c:pt idx="62">
                  <c:v>350</c:v>
                </c:pt>
                <c:pt idx="63">
                  <c:v>111.39401654996817</c:v>
                </c:pt>
                <c:pt idx="64">
                  <c:v>146</c:v>
                </c:pt>
                <c:pt idx="65">
                  <c:v>149.4</c:v>
                </c:pt>
                <c:pt idx="66">
                  <c:v>102.32876712328766</c:v>
                </c:pt>
                <c:pt idx="67">
                  <c:v>168.2</c:v>
                </c:pt>
                <c:pt idx="68">
                  <c:v>200.7</c:v>
                </c:pt>
                <c:pt idx="69">
                  <c:v>119.32223543400713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01.07.2010г.</c:v>
                  </c:pt>
                  <c:pt idx="1">
                    <c:v>Фактически поступило на 01.07.2011г.</c:v>
                  </c:pt>
                  <c:pt idx="2">
                    <c:v>Процент исполнения</c:v>
                  </c:pt>
                  <c:pt idx="3">
                    <c:v>Фактически поступило на 01.07.2010г.</c:v>
                  </c:pt>
                  <c:pt idx="4">
                    <c:v>Фактически поступило на 01.07.2011г.</c:v>
                  </c:pt>
                  <c:pt idx="5">
                    <c:v>Процент исполнения</c:v>
                  </c:pt>
                  <c:pt idx="6">
                    <c:v>Фактически поступило на 01.07.2010г.</c:v>
                  </c:pt>
                  <c:pt idx="7">
                    <c:v>Фактически поступило на 01.07.2011г.</c:v>
                  </c:pt>
                  <c:pt idx="8">
                    <c:v>Процент исполнения</c:v>
                  </c:pt>
                  <c:pt idx="9">
                    <c:v>Фактически поступило на 01.07.2010г.</c:v>
                  </c:pt>
                  <c:pt idx="10">
                    <c:v>Фактически поступило на 01.07.2011г.</c:v>
                  </c:pt>
                  <c:pt idx="11">
                    <c:v>Процент исполнения</c:v>
                  </c:pt>
                  <c:pt idx="12">
                    <c:v>Фактически поступило на 01.07.2010г.</c:v>
                  </c:pt>
                  <c:pt idx="13">
                    <c:v>Фактически поступило на 01.07.2011г.</c:v>
                  </c:pt>
                  <c:pt idx="14">
                    <c:v>Процент исполнения</c:v>
                  </c:pt>
                  <c:pt idx="15">
                    <c:v>Фактически поступило на 01.07.2010г.</c:v>
                  </c:pt>
                  <c:pt idx="16">
                    <c:v>Фактически поступило на 01.07.2011г.</c:v>
                  </c:pt>
                  <c:pt idx="17">
                    <c:v>Процент исполнения</c:v>
                  </c:pt>
                  <c:pt idx="18">
                    <c:v>Фактически поступило на 01.07.2010г.</c:v>
                  </c:pt>
                  <c:pt idx="19">
                    <c:v>Фактически поступило на 01.07.2011г.</c:v>
                  </c:pt>
                  <c:pt idx="20">
                    <c:v>Процент исполнения</c:v>
                  </c:pt>
                  <c:pt idx="21">
                    <c:v>Фактически поступило на 01.07.2010г.</c:v>
                  </c:pt>
                  <c:pt idx="22">
                    <c:v>Фактически поступило на 01.07.2011г.</c:v>
                  </c:pt>
                  <c:pt idx="23">
                    <c:v>Процент исполнения</c:v>
                  </c:pt>
                  <c:pt idx="24">
                    <c:v>Фактически поступило на 01.07.2010г.</c:v>
                  </c:pt>
                  <c:pt idx="25">
                    <c:v>Фактически поступило на 01.07.2011г.</c:v>
                  </c:pt>
                  <c:pt idx="26">
                    <c:v>Процент исполнения</c:v>
                  </c:pt>
                  <c:pt idx="27">
                    <c:v>Фактически поступило на 01.07.2010г.</c:v>
                  </c:pt>
                  <c:pt idx="28">
                    <c:v>Фактически поступило на 01.07.2011г.</c:v>
                  </c:pt>
                  <c:pt idx="29">
                    <c:v>Процент исполнения</c:v>
                  </c:pt>
                  <c:pt idx="30">
                    <c:v>Фактически поступило на 01.07.2010г.</c:v>
                  </c:pt>
                  <c:pt idx="31">
                    <c:v>Фактически поступило на 01.07.2011г.</c:v>
                  </c:pt>
                  <c:pt idx="32">
                    <c:v>Процент исполнения</c:v>
                  </c:pt>
                  <c:pt idx="33">
                    <c:v>Фактически поступило на 01.07.2010г.</c:v>
                  </c:pt>
                  <c:pt idx="34">
                    <c:v>Фактически поступило на 01.07.2011г.</c:v>
                  </c:pt>
                  <c:pt idx="35">
                    <c:v>Процент исполнения</c:v>
                  </c:pt>
                  <c:pt idx="36">
                    <c:v>Фактически поступило на 01.07.2010г.</c:v>
                  </c:pt>
                  <c:pt idx="37">
                    <c:v>Фактически поступило на 01.07.2011г.</c:v>
                  </c:pt>
                  <c:pt idx="38">
                    <c:v>Процент исполнения</c:v>
                  </c:pt>
                  <c:pt idx="39">
                    <c:v>Фактически поступило на 01.07.2010г.</c:v>
                  </c:pt>
                  <c:pt idx="40">
                    <c:v>Фактически поступило на 01.07.2011г.</c:v>
                  </c:pt>
                  <c:pt idx="41">
                    <c:v>Процент исполнения</c:v>
                  </c:pt>
                  <c:pt idx="42">
                    <c:v>Фактически поступило на 01.07.2010г.</c:v>
                  </c:pt>
                  <c:pt idx="43">
                    <c:v>Фактически поступило на 01.07.2011г.</c:v>
                  </c:pt>
                  <c:pt idx="44">
                    <c:v>Процент исполнения</c:v>
                  </c:pt>
                  <c:pt idx="45">
                    <c:v>Фактически поступило на 01.07.2010г.</c:v>
                  </c:pt>
                  <c:pt idx="46">
                    <c:v>Фактически поступило на 01.07.2011г.</c:v>
                  </c:pt>
                  <c:pt idx="47">
                    <c:v>Процент исполнения</c:v>
                  </c:pt>
                  <c:pt idx="48">
                    <c:v>Фактически поступило на 01.07.2010г.</c:v>
                  </c:pt>
                  <c:pt idx="49">
                    <c:v>Фактически поступило на 01.07.2011г.</c:v>
                  </c:pt>
                  <c:pt idx="50">
                    <c:v>Процент исполнения</c:v>
                  </c:pt>
                  <c:pt idx="51">
                    <c:v>Фактически поступило на 01.07.2010г.</c:v>
                  </c:pt>
                  <c:pt idx="52">
                    <c:v>Фактически поступило на 01.07.2011г.</c:v>
                  </c:pt>
                  <c:pt idx="53">
                    <c:v>Процент исполнения</c:v>
                  </c:pt>
                  <c:pt idx="54">
                    <c:v>Фактически поступило на 01.07.2010г.</c:v>
                  </c:pt>
                  <c:pt idx="55">
                    <c:v>Фактически поступило на 01.07.2011г.</c:v>
                  </c:pt>
                  <c:pt idx="56">
                    <c:v>Процент исполнения</c:v>
                  </c:pt>
                  <c:pt idx="57">
                    <c:v>Фактически поступило на 01.07.2010г.</c:v>
                  </c:pt>
                  <c:pt idx="58">
                    <c:v>Фактически поступило на 01.07.2011г.</c:v>
                  </c:pt>
                  <c:pt idx="59">
                    <c:v>Процент исполнения</c:v>
                  </c:pt>
                  <c:pt idx="60">
                    <c:v>Фактически поступило на 01.07.2010г.</c:v>
                  </c:pt>
                  <c:pt idx="61">
                    <c:v>Фактически поступило на 01.07.2011г.</c:v>
                  </c:pt>
                  <c:pt idx="62">
                    <c:v>Процент исполнения</c:v>
                  </c:pt>
                  <c:pt idx="63">
                    <c:v>Фактически поступило на 01.07.2010г.</c:v>
                  </c:pt>
                  <c:pt idx="64">
                    <c:v>Фактически поступило на 01.07.2011г.</c:v>
                  </c:pt>
                  <c:pt idx="65">
                    <c:v>Процент исполнения</c:v>
                  </c:pt>
                  <c:pt idx="66">
                    <c:v>Фактически поступило на 01.07.2010г.</c:v>
                  </c:pt>
                  <c:pt idx="67">
                    <c:v>Фактически поступило на 01.07.2011г.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10483.6</c:v>
                </c:pt>
                <c:pt idx="2">
                  <c:v>14717.900000000001</c:v>
                </c:pt>
                <c:pt idx="3">
                  <c:v>140.3897516120417</c:v>
                </c:pt>
                <c:pt idx="4">
                  <c:v>2754.3000000000006</c:v>
                </c:pt>
                <c:pt idx="5">
                  <c:v>3436.3</c:v>
                </c:pt>
                <c:pt idx="6">
                  <c:v>124.76128235849397</c:v>
                </c:pt>
                <c:pt idx="7">
                  <c:v>1432.0000000000002</c:v>
                </c:pt>
                <c:pt idx="8">
                  <c:v>1437.8</c:v>
                </c:pt>
                <c:pt idx="9">
                  <c:v>100.40502793296086</c:v>
                </c:pt>
                <c:pt idx="10">
                  <c:v>788.3</c:v>
                </c:pt>
                <c:pt idx="11">
                  <c:v>651.1000000000001</c:v>
                </c:pt>
                <c:pt idx="12">
                  <c:v>82.59545858175824</c:v>
                </c:pt>
                <c:pt idx="13">
                  <c:v>17.4</c:v>
                </c:pt>
                <c:pt idx="14">
                  <c:v>20.099999999999998</c:v>
                </c:pt>
                <c:pt idx="15">
                  <c:v>115.51724137931035</c:v>
                </c:pt>
                <c:pt idx="16">
                  <c:v>52.7</c:v>
                </c:pt>
                <c:pt idx="17">
                  <c:v>56.7</c:v>
                </c:pt>
                <c:pt idx="18">
                  <c:v>107.59013282732448</c:v>
                </c:pt>
                <c:pt idx="19">
                  <c:v>500.90000000000003</c:v>
                </c:pt>
                <c:pt idx="20">
                  <c:v>324.2</c:v>
                </c:pt>
                <c:pt idx="21">
                  <c:v>64.72349770413255</c:v>
                </c:pt>
                <c:pt idx="22">
                  <c:v>72.1</c:v>
                </c:pt>
                <c:pt idx="23">
                  <c:v>375.3</c:v>
                </c:pt>
                <c:pt idx="24">
                  <c:v>520.5270457697643</c:v>
                </c:pt>
                <c:pt idx="25">
                  <c:v>1322.3</c:v>
                </c:pt>
                <c:pt idx="26">
                  <c:v>1998.5</c:v>
                </c:pt>
                <c:pt idx="27">
                  <c:v>151.13816834303867</c:v>
                </c:pt>
                <c:pt idx="28">
                  <c:v>1108.6</c:v>
                </c:pt>
                <c:pt idx="29">
                  <c:v>699.8999999999999</c:v>
                </c:pt>
                <c:pt idx="30">
                  <c:v>63.133682121594795</c:v>
                </c:pt>
                <c:pt idx="31">
                  <c:v>57.5</c:v>
                </c:pt>
                <c:pt idx="32">
                  <c:v>54.10000000000001</c:v>
                </c:pt>
                <c:pt idx="33">
                  <c:v>94.08695652173914</c:v>
                </c:pt>
                <c:pt idx="34">
                  <c:v>0.9</c:v>
                </c:pt>
                <c:pt idx="35">
                  <c:v>0.9</c:v>
                </c:pt>
                <c:pt idx="36">
                  <c:v>100</c:v>
                </c:pt>
                <c:pt idx="37">
                  <c:v>144.79999999999998</c:v>
                </c:pt>
                <c:pt idx="38">
                  <c:v>1201.6</c:v>
                </c:pt>
                <c:pt idx="39">
                  <c:v>0</c:v>
                </c:pt>
                <c:pt idx="40">
                  <c:v>0</c:v>
                </c:pt>
                <c:pt idx="41">
                  <c:v>45.2</c:v>
                </c:pt>
                <c:pt idx="43">
                  <c:v>7729.300000000001</c:v>
                </c:pt>
                <c:pt idx="44">
                  <c:v>11281.6</c:v>
                </c:pt>
                <c:pt idx="45">
                  <c:v>145.9588837281513</c:v>
                </c:pt>
                <c:pt idx="46">
                  <c:v>4502.3</c:v>
                </c:pt>
                <c:pt idx="47">
                  <c:v>5210.900000000001</c:v>
                </c:pt>
                <c:pt idx="48">
                  <c:v>115.73862248184261</c:v>
                </c:pt>
                <c:pt idx="49">
                  <c:v>9894.900000000001</c:v>
                </c:pt>
                <c:pt idx="50">
                  <c:v>9900.3</c:v>
                </c:pt>
                <c:pt idx="51">
                  <c:v>100.05457356820177</c:v>
                </c:pt>
                <c:pt idx="52">
                  <c:v>3651.9</c:v>
                </c:pt>
                <c:pt idx="53">
                  <c:v>4032.7</c:v>
                </c:pt>
                <c:pt idx="54">
                  <c:v>110.42744872532107</c:v>
                </c:pt>
                <c:pt idx="55">
                  <c:v>162.7</c:v>
                </c:pt>
                <c:pt idx="56">
                  <c:v>80</c:v>
                </c:pt>
                <c:pt idx="57">
                  <c:v>49.17025199754149</c:v>
                </c:pt>
                <c:pt idx="58">
                  <c:v>1624.0000000000002</c:v>
                </c:pt>
                <c:pt idx="59">
                  <c:v>1879.2</c:v>
                </c:pt>
                <c:pt idx="60">
                  <c:v>115.71428571428571</c:v>
                </c:pt>
                <c:pt idx="61">
                  <c:v>3251.5</c:v>
                </c:pt>
                <c:pt idx="62">
                  <c:v>3706.1000000000004</c:v>
                </c:pt>
                <c:pt idx="63">
                  <c:v>113.98123942795635</c:v>
                </c:pt>
                <c:pt idx="64">
                  <c:v>1758.9</c:v>
                </c:pt>
                <c:pt idx="65">
                  <c:v>1811.3000000000002</c:v>
                </c:pt>
                <c:pt idx="66">
                  <c:v>102.97913468645177</c:v>
                </c:pt>
                <c:pt idx="67">
                  <c:v>704.0999999999999</c:v>
                </c:pt>
                <c:pt idx="68">
                  <c:v>691.9</c:v>
                </c:pt>
                <c:pt idx="69">
                  <c:v>98.26729157790088</c:v>
                </c:pt>
              </c:numCache>
            </c:numRef>
          </c:val>
        </c:ser>
        <c:axId val="8186294"/>
        <c:axId val="6567783"/>
      </c:barChart>
      <c:catAx>
        <c:axId val="818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7783"/>
        <c:crosses val="autoZero"/>
        <c:auto val="1"/>
        <c:lblOffset val="100"/>
        <c:tickLblSkip val="3"/>
        <c:noMultiLvlLbl val="0"/>
      </c:catAx>
      <c:valAx>
        <c:axId val="6567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6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A10">
      <pane xSplit="2" ySplit="4" topLeftCell="AF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BK19" sqref="BK19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0" width="11.00390625" style="1" bestFit="1" customWidth="1"/>
    <col min="41" max="41" width="11.875" style="1" customWidth="1"/>
    <col min="42" max="42" width="12.25390625" style="1" customWidth="1"/>
    <col min="43" max="43" width="12.625" style="1" customWidth="1"/>
    <col min="44" max="45" width="11.875" style="1" customWidth="1"/>
    <col min="46" max="46" width="12.125" style="1" customWidth="1"/>
    <col min="47" max="47" width="12.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1" width="16.125" style="1" customWidth="1"/>
    <col min="62" max="63" width="15.875" style="1" customWidth="1"/>
    <col min="64" max="64" width="14.75390625" style="1" customWidth="1"/>
    <col min="65" max="65" width="15.25390625" style="1" customWidth="1"/>
    <col min="66" max="66" width="16.125" style="1" customWidth="1"/>
    <col min="67" max="67" width="15.625" style="1" customWidth="1"/>
    <col min="68" max="68" width="16.75390625" style="1" customWidth="1"/>
    <col min="69" max="69" width="14.75390625" style="1" customWidth="1"/>
    <col min="70" max="70" width="15.25390625" style="1" customWidth="1"/>
    <col min="71" max="71" width="15.00390625" style="1" customWidth="1"/>
    <col min="72" max="72" width="16.125" style="1" customWidth="1"/>
    <col min="73" max="73" width="15.25390625" style="1" customWidth="1"/>
    <col min="74" max="74" width="15.00390625" style="1" customWidth="1"/>
    <col min="75" max="75" width="15.75390625" style="1" customWidth="1"/>
    <col min="76" max="76" width="15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8"/>
      <c r="P1" s="38"/>
      <c r="Q1" s="3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8"/>
      <c r="P2" s="38"/>
      <c r="Q2" s="3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92" t="s">
        <v>47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57"/>
      <c r="H6" s="57"/>
      <c r="I6" s="57"/>
      <c r="J6" s="57"/>
      <c r="K6" s="57"/>
      <c r="L6" s="57"/>
      <c r="M6" s="5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74" t="s">
        <v>27</v>
      </c>
      <c r="B8" s="74"/>
      <c r="C8" s="74" t="s">
        <v>0</v>
      </c>
      <c r="D8" s="74"/>
      <c r="E8" s="74"/>
      <c r="F8" s="75" t="s">
        <v>1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81" t="s">
        <v>2</v>
      </c>
      <c r="BF8" s="82"/>
      <c r="BG8" s="83"/>
      <c r="BH8" s="78" t="s">
        <v>4</v>
      </c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80"/>
      <c r="BZ8" s="9"/>
      <c r="CA8" s="9"/>
    </row>
    <row r="9" spans="1:79" s="2" customFormat="1" ht="25.5" customHeight="1">
      <c r="A9" s="56"/>
      <c r="B9" s="56"/>
      <c r="C9" s="56"/>
      <c r="D9" s="56"/>
      <c r="E9" s="56"/>
      <c r="F9" s="72" t="s">
        <v>3</v>
      </c>
      <c r="G9" s="51"/>
      <c r="H9" s="51"/>
      <c r="I9" s="41" t="s">
        <v>36</v>
      </c>
      <c r="J9" s="42"/>
      <c r="K9" s="43"/>
      <c r="L9" s="50" t="s">
        <v>4</v>
      </c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A9" s="41" t="s">
        <v>37</v>
      </c>
      <c r="AB9" s="42"/>
      <c r="AC9" s="43"/>
      <c r="AD9" s="39" t="s">
        <v>38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32"/>
      <c r="AT9" s="32"/>
      <c r="AU9" s="34"/>
      <c r="AV9" s="77" t="s">
        <v>5</v>
      </c>
      <c r="AW9" s="56"/>
      <c r="AX9" s="56"/>
      <c r="AY9" s="39" t="s">
        <v>4</v>
      </c>
      <c r="AZ9" s="40"/>
      <c r="BA9" s="40"/>
      <c r="BB9" s="40"/>
      <c r="BC9" s="40"/>
      <c r="BD9" s="40"/>
      <c r="BE9" s="84"/>
      <c r="BF9" s="85"/>
      <c r="BG9" s="86"/>
      <c r="BH9" s="107" t="s">
        <v>28</v>
      </c>
      <c r="BI9" s="108"/>
      <c r="BJ9" s="109"/>
      <c r="BK9" s="107" t="s">
        <v>29</v>
      </c>
      <c r="BL9" s="108"/>
      <c r="BM9" s="109"/>
      <c r="BN9" s="108" t="s">
        <v>30</v>
      </c>
      <c r="BO9" s="108"/>
      <c r="BP9" s="108"/>
      <c r="BQ9" s="41" t="s">
        <v>40</v>
      </c>
      <c r="BR9" s="42"/>
      <c r="BS9" s="43"/>
      <c r="BT9" s="41" t="s">
        <v>13</v>
      </c>
      <c r="BU9" s="42"/>
      <c r="BV9" s="42"/>
      <c r="BW9" s="42"/>
      <c r="BX9" s="42"/>
      <c r="BY9" s="43"/>
      <c r="BZ9" s="9"/>
      <c r="CA9" s="9"/>
    </row>
    <row r="10" spans="1:79" s="2" customFormat="1" ht="12.75" customHeight="1">
      <c r="A10" s="56"/>
      <c r="B10" s="56"/>
      <c r="C10" s="56"/>
      <c r="D10" s="56"/>
      <c r="E10" s="56"/>
      <c r="F10" s="53"/>
      <c r="G10" s="45"/>
      <c r="H10" s="45"/>
      <c r="I10" s="44"/>
      <c r="J10" s="45"/>
      <c r="K10" s="46"/>
      <c r="L10" s="77" t="s">
        <v>6</v>
      </c>
      <c r="M10" s="56"/>
      <c r="N10" s="56"/>
      <c r="O10" s="56" t="s">
        <v>7</v>
      </c>
      <c r="P10" s="56"/>
      <c r="Q10" s="93"/>
      <c r="R10" s="64" t="s">
        <v>8</v>
      </c>
      <c r="S10" s="65"/>
      <c r="T10" s="66"/>
      <c r="U10" s="50" t="s">
        <v>9</v>
      </c>
      <c r="V10" s="51"/>
      <c r="W10" s="70"/>
      <c r="X10" s="72" t="s">
        <v>34</v>
      </c>
      <c r="Y10" s="51"/>
      <c r="Z10" s="51"/>
      <c r="AA10" s="44"/>
      <c r="AB10" s="45"/>
      <c r="AC10" s="46"/>
      <c r="AD10" s="94" t="s">
        <v>10</v>
      </c>
      <c r="AE10" s="55"/>
      <c r="AF10" s="55"/>
      <c r="AG10" s="55" t="s">
        <v>11</v>
      </c>
      <c r="AH10" s="55"/>
      <c r="AI10" s="55"/>
      <c r="AJ10" s="55" t="s">
        <v>12</v>
      </c>
      <c r="AK10" s="55"/>
      <c r="AL10" s="55"/>
      <c r="AM10" s="53" t="s">
        <v>35</v>
      </c>
      <c r="AN10" s="58"/>
      <c r="AO10" s="59"/>
      <c r="AP10" s="53" t="s">
        <v>39</v>
      </c>
      <c r="AQ10" s="45"/>
      <c r="AR10" s="45"/>
      <c r="AS10" s="98" t="s">
        <v>44</v>
      </c>
      <c r="AT10" s="99"/>
      <c r="AU10" s="100"/>
      <c r="AV10" s="77"/>
      <c r="AW10" s="56"/>
      <c r="AX10" s="56"/>
      <c r="AY10" s="41" t="s">
        <v>31</v>
      </c>
      <c r="AZ10" s="42"/>
      <c r="BA10" s="43"/>
      <c r="BB10" s="41" t="s">
        <v>32</v>
      </c>
      <c r="BC10" s="42"/>
      <c r="BD10" s="43"/>
      <c r="BE10" s="84"/>
      <c r="BF10" s="85"/>
      <c r="BG10" s="86"/>
      <c r="BH10" s="110"/>
      <c r="BI10" s="111"/>
      <c r="BJ10" s="112"/>
      <c r="BK10" s="110"/>
      <c r="BL10" s="111"/>
      <c r="BM10" s="112"/>
      <c r="BN10" s="111"/>
      <c r="BO10" s="111"/>
      <c r="BP10" s="111"/>
      <c r="BQ10" s="44"/>
      <c r="BR10" s="45"/>
      <c r="BS10" s="46"/>
      <c r="BT10" s="104"/>
      <c r="BU10" s="105"/>
      <c r="BV10" s="105"/>
      <c r="BW10" s="105"/>
      <c r="BX10" s="105"/>
      <c r="BY10" s="106"/>
      <c r="BZ10" s="9"/>
      <c r="CA10" s="9"/>
    </row>
    <row r="11" spans="1:79" s="2" customFormat="1" ht="97.5" customHeight="1">
      <c r="A11" s="56"/>
      <c r="B11" s="56"/>
      <c r="C11" s="56"/>
      <c r="D11" s="56"/>
      <c r="E11" s="56"/>
      <c r="F11" s="54"/>
      <c r="G11" s="48"/>
      <c r="H11" s="48"/>
      <c r="I11" s="47"/>
      <c r="J11" s="48"/>
      <c r="K11" s="49"/>
      <c r="L11" s="77"/>
      <c r="M11" s="56"/>
      <c r="N11" s="56"/>
      <c r="O11" s="56"/>
      <c r="P11" s="56"/>
      <c r="Q11" s="93"/>
      <c r="R11" s="67"/>
      <c r="S11" s="68"/>
      <c r="T11" s="69"/>
      <c r="U11" s="47"/>
      <c r="V11" s="48"/>
      <c r="W11" s="71"/>
      <c r="X11" s="54"/>
      <c r="Y11" s="48"/>
      <c r="Z11" s="48"/>
      <c r="AA11" s="47"/>
      <c r="AB11" s="48"/>
      <c r="AC11" s="49"/>
      <c r="AD11" s="77"/>
      <c r="AE11" s="56"/>
      <c r="AF11" s="56"/>
      <c r="AG11" s="56"/>
      <c r="AH11" s="56"/>
      <c r="AI11" s="56"/>
      <c r="AJ11" s="56"/>
      <c r="AK11" s="56"/>
      <c r="AL11" s="56"/>
      <c r="AM11" s="60"/>
      <c r="AN11" s="61"/>
      <c r="AO11" s="62"/>
      <c r="AP11" s="54"/>
      <c r="AQ11" s="48"/>
      <c r="AR11" s="48"/>
      <c r="AS11" s="101"/>
      <c r="AT11" s="102"/>
      <c r="AU11" s="103"/>
      <c r="AV11" s="77"/>
      <c r="AW11" s="56"/>
      <c r="AX11" s="56"/>
      <c r="AY11" s="47"/>
      <c r="AZ11" s="48"/>
      <c r="BA11" s="49"/>
      <c r="BB11" s="47"/>
      <c r="BC11" s="48"/>
      <c r="BD11" s="49"/>
      <c r="BE11" s="87"/>
      <c r="BF11" s="88"/>
      <c r="BG11" s="89"/>
      <c r="BH11" s="113"/>
      <c r="BI11" s="114"/>
      <c r="BJ11" s="115"/>
      <c r="BK11" s="113"/>
      <c r="BL11" s="114"/>
      <c r="BM11" s="115"/>
      <c r="BN11" s="114"/>
      <c r="BO11" s="114"/>
      <c r="BP11" s="114"/>
      <c r="BQ11" s="47"/>
      <c r="BR11" s="48"/>
      <c r="BS11" s="49"/>
      <c r="BT11" s="90" t="s">
        <v>14</v>
      </c>
      <c r="BU11" s="90"/>
      <c r="BV11" s="91"/>
      <c r="BW11" s="95" t="s">
        <v>15</v>
      </c>
      <c r="BX11" s="96"/>
      <c r="BY11" s="97"/>
      <c r="BZ11" s="9"/>
      <c r="CA11" s="9"/>
    </row>
    <row r="12" spans="1:79" s="2" customFormat="1" ht="60.75" customHeight="1">
      <c r="A12" s="56"/>
      <c r="B12" s="56"/>
      <c r="C12" s="17" t="s">
        <v>48</v>
      </c>
      <c r="D12" s="17" t="s">
        <v>49</v>
      </c>
      <c r="E12" s="18" t="s">
        <v>33</v>
      </c>
      <c r="F12" s="17" t="s">
        <v>48</v>
      </c>
      <c r="G12" s="17" t="s">
        <v>49</v>
      </c>
      <c r="H12" s="18" t="s">
        <v>33</v>
      </c>
      <c r="I12" s="17" t="s">
        <v>48</v>
      </c>
      <c r="J12" s="17" t="s">
        <v>49</v>
      </c>
      <c r="K12" s="18" t="s">
        <v>33</v>
      </c>
      <c r="L12" s="17" t="s">
        <v>48</v>
      </c>
      <c r="M12" s="17" t="s">
        <v>49</v>
      </c>
      <c r="N12" s="18" t="s">
        <v>33</v>
      </c>
      <c r="O12" s="17" t="s">
        <v>48</v>
      </c>
      <c r="P12" s="17" t="s">
        <v>49</v>
      </c>
      <c r="Q12" s="18" t="s">
        <v>33</v>
      </c>
      <c r="R12" s="17" t="s">
        <v>48</v>
      </c>
      <c r="S12" s="17" t="s">
        <v>49</v>
      </c>
      <c r="T12" s="18" t="s">
        <v>33</v>
      </c>
      <c r="U12" s="17" t="s">
        <v>48</v>
      </c>
      <c r="V12" s="17" t="s">
        <v>49</v>
      </c>
      <c r="W12" s="18" t="s">
        <v>33</v>
      </c>
      <c r="X12" s="17" t="s">
        <v>48</v>
      </c>
      <c r="Y12" s="17" t="s">
        <v>49</v>
      </c>
      <c r="Z12" s="18" t="s">
        <v>33</v>
      </c>
      <c r="AA12" s="17" t="s">
        <v>48</v>
      </c>
      <c r="AB12" s="17" t="s">
        <v>49</v>
      </c>
      <c r="AC12" s="20" t="s">
        <v>33</v>
      </c>
      <c r="AD12" s="17" t="s">
        <v>48</v>
      </c>
      <c r="AE12" s="17" t="s">
        <v>49</v>
      </c>
      <c r="AF12" s="18" t="s">
        <v>33</v>
      </c>
      <c r="AG12" s="17" t="s">
        <v>43</v>
      </c>
      <c r="AH12" s="17" t="s">
        <v>41</v>
      </c>
      <c r="AI12" s="18" t="s">
        <v>33</v>
      </c>
      <c r="AJ12" s="17" t="s">
        <v>48</v>
      </c>
      <c r="AK12" s="17" t="s">
        <v>49</v>
      </c>
      <c r="AL12" s="18" t="s">
        <v>33</v>
      </c>
      <c r="AM12" s="17" t="s">
        <v>48</v>
      </c>
      <c r="AN12" s="17" t="s">
        <v>49</v>
      </c>
      <c r="AO12" s="18" t="s">
        <v>33</v>
      </c>
      <c r="AP12" s="17" t="s">
        <v>48</v>
      </c>
      <c r="AQ12" s="17" t="s">
        <v>49</v>
      </c>
      <c r="AR12" s="18" t="s">
        <v>33</v>
      </c>
      <c r="AS12" s="17" t="s">
        <v>48</v>
      </c>
      <c r="AT12" s="17" t="s">
        <v>49</v>
      </c>
      <c r="AU12" s="18" t="s">
        <v>33</v>
      </c>
      <c r="AV12" s="17" t="s">
        <v>48</v>
      </c>
      <c r="AW12" s="17" t="s">
        <v>49</v>
      </c>
      <c r="AX12" s="18" t="s">
        <v>33</v>
      </c>
      <c r="AY12" s="17" t="s">
        <v>48</v>
      </c>
      <c r="AZ12" s="17" t="s">
        <v>49</v>
      </c>
      <c r="BA12" s="18" t="s">
        <v>33</v>
      </c>
      <c r="BB12" s="17" t="s">
        <v>43</v>
      </c>
      <c r="BC12" s="17" t="s">
        <v>41</v>
      </c>
      <c r="BD12" s="18" t="s">
        <v>33</v>
      </c>
      <c r="BE12" s="36" t="s">
        <v>46</v>
      </c>
      <c r="BF12" s="36" t="s">
        <v>50</v>
      </c>
      <c r="BG12" s="10" t="s">
        <v>33</v>
      </c>
      <c r="BH12" s="36" t="s">
        <v>46</v>
      </c>
      <c r="BI12" s="36" t="s">
        <v>50</v>
      </c>
      <c r="BJ12" s="10" t="s">
        <v>33</v>
      </c>
      <c r="BK12" s="36" t="s">
        <v>46</v>
      </c>
      <c r="BL12" s="36" t="s">
        <v>50</v>
      </c>
      <c r="BM12" s="10" t="s">
        <v>33</v>
      </c>
      <c r="BN12" s="36" t="s">
        <v>46</v>
      </c>
      <c r="BO12" s="36" t="s">
        <v>50</v>
      </c>
      <c r="BP12" s="10" t="s">
        <v>33</v>
      </c>
      <c r="BQ12" s="36" t="s">
        <v>46</v>
      </c>
      <c r="BR12" s="36" t="s">
        <v>50</v>
      </c>
      <c r="BS12" s="10" t="s">
        <v>33</v>
      </c>
      <c r="BT12" s="36" t="s">
        <v>46</v>
      </c>
      <c r="BU12" s="36" t="s">
        <v>50</v>
      </c>
      <c r="BV12" s="10" t="s">
        <v>33</v>
      </c>
      <c r="BW12" s="36" t="s">
        <v>46</v>
      </c>
      <c r="BX12" s="36" t="s">
        <v>50</v>
      </c>
      <c r="BY12" s="10" t="s">
        <v>33</v>
      </c>
      <c r="BZ12" s="11"/>
      <c r="CA12" s="11"/>
    </row>
    <row r="13" spans="1:79" s="2" customFormat="1" ht="12.75" hidden="1">
      <c r="A13" s="73">
        <v>1</v>
      </c>
      <c r="B13" s="73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42</v>
      </c>
      <c r="C14" s="22">
        <f>F14+AV14</f>
        <v>1062.9</v>
      </c>
      <c r="D14" s="22">
        <f>G14+AW14</f>
        <v>1872.1999999999998</v>
      </c>
      <c r="E14" s="22">
        <f aca="true" t="shared" si="0" ref="E14:E25">D14/C14*100</f>
        <v>176.14074701288925</v>
      </c>
      <c r="F14" s="23">
        <f>+I14+AA14</f>
        <v>488.50000000000006</v>
      </c>
      <c r="G14" s="23">
        <f>+J14+AB14</f>
        <v>375.6</v>
      </c>
      <c r="H14" s="22">
        <f aca="true" t="shared" si="1" ref="H14:H24">G14/F14*100</f>
        <v>76.88843398157626</v>
      </c>
      <c r="I14" s="24">
        <f aca="true" t="shared" si="2" ref="I14:I22">+L14+O14+R14+U14+X14</f>
        <v>152.8</v>
      </c>
      <c r="J14" s="23">
        <f aca="true" t="shared" si="3" ref="J14:J21">+M14+P14+S14+V14+Y14</f>
        <v>112.4</v>
      </c>
      <c r="K14" s="22">
        <f aca="true" t="shared" si="4" ref="K14:K24">J14/I14*100</f>
        <v>73.56020942408377</v>
      </c>
      <c r="L14" s="29">
        <v>27.2</v>
      </c>
      <c r="M14" s="29">
        <v>8.6</v>
      </c>
      <c r="N14" s="22">
        <f aca="true" t="shared" si="5" ref="N14:N24">M14/L14*100</f>
        <v>31.61764705882353</v>
      </c>
      <c r="O14" s="23">
        <v>0.2</v>
      </c>
      <c r="P14" s="22">
        <v>2</v>
      </c>
      <c r="Q14" s="27" t="s">
        <v>45</v>
      </c>
      <c r="R14" s="29">
        <v>9.8</v>
      </c>
      <c r="S14" s="29">
        <v>4.1</v>
      </c>
      <c r="T14" s="22">
        <f aca="true" t="shared" si="6" ref="T14:T24">S14/R14*100</f>
        <v>41.836734693877546</v>
      </c>
      <c r="U14" s="29">
        <v>112.3</v>
      </c>
      <c r="V14" s="29">
        <v>93.3</v>
      </c>
      <c r="W14" s="22">
        <f aca="true" t="shared" si="7" ref="W14:W24">V14/U14*100</f>
        <v>83.08103294746215</v>
      </c>
      <c r="X14" s="25">
        <v>3.3</v>
      </c>
      <c r="Y14" s="25">
        <v>4.4</v>
      </c>
      <c r="Z14" s="22">
        <f>Y14/X14*100</f>
        <v>133.33333333333334</v>
      </c>
      <c r="AA14" s="24">
        <f>+AD14+AJ14+AM14+AP14+0.1</f>
        <v>335.70000000000005</v>
      </c>
      <c r="AB14" s="24">
        <f>+AE14+AK14+AN14+AQ14+AT14</f>
        <v>263.20000000000005</v>
      </c>
      <c r="AC14" s="22">
        <f aca="true" t="shared" si="8" ref="AC14:AC25">AB14/AA14*100</f>
        <v>78.4033363121835</v>
      </c>
      <c r="AD14" s="23">
        <v>329.1</v>
      </c>
      <c r="AE14" s="29">
        <v>215.8</v>
      </c>
      <c r="AF14" s="22">
        <f>AE14/AD14*100</f>
        <v>65.572774232756</v>
      </c>
      <c r="AG14" s="23"/>
      <c r="AH14" s="23"/>
      <c r="AI14" s="22"/>
      <c r="AJ14" s="29">
        <v>1.6</v>
      </c>
      <c r="AK14" s="29"/>
      <c r="AL14" s="22"/>
      <c r="AM14" s="23"/>
      <c r="AN14" s="23"/>
      <c r="AO14" s="22"/>
      <c r="AP14" s="25">
        <v>4.9</v>
      </c>
      <c r="AQ14" s="25">
        <v>2.3</v>
      </c>
      <c r="AR14" s="22">
        <f>AQ14/AP14*100</f>
        <v>46.938775510204074</v>
      </c>
      <c r="AS14" s="22"/>
      <c r="AT14" s="29">
        <v>45.1</v>
      </c>
      <c r="AU14" s="22"/>
      <c r="AV14" s="23">
        <v>574.4</v>
      </c>
      <c r="AW14" s="29">
        <v>1496.6</v>
      </c>
      <c r="AX14" s="22">
        <f aca="true" t="shared" si="9" ref="AX14:AX24">AW14/AV14*100</f>
        <v>260.550139275766</v>
      </c>
      <c r="AY14" s="23">
        <v>511.3</v>
      </c>
      <c r="AZ14" s="29">
        <v>677.7</v>
      </c>
      <c r="BA14" s="22">
        <f aca="true" t="shared" si="10" ref="BA14:BA24">AZ14/AY14*100</f>
        <v>132.54449442597303</v>
      </c>
      <c r="BB14" s="22"/>
      <c r="BC14" s="22"/>
      <c r="BD14" s="22" t="e">
        <f>BC14/BB14*100</f>
        <v>#DIV/0!</v>
      </c>
      <c r="BE14" s="31">
        <v>1114.8</v>
      </c>
      <c r="BF14" s="31">
        <v>1163.1</v>
      </c>
      <c r="BG14" s="22">
        <f aca="true" t="shared" si="11" ref="BG14:BG24">BF14/BE14*100</f>
        <v>104.33261571582347</v>
      </c>
      <c r="BH14" s="22">
        <v>454.6</v>
      </c>
      <c r="BI14" s="22">
        <v>509.5</v>
      </c>
      <c r="BJ14" s="22">
        <f aca="true" t="shared" si="12" ref="BJ14:BJ24">BI14/BH14*100</f>
        <v>112.07655081390233</v>
      </c>
      <c r="BK14" s="22">
        <v>62</v>
      </c>
      <c r="BL14" s="22">
        <v>18</v>
      </c>
      <c r="BM14" s="22">
        <f>BL14/BK14*100</f>
        <v>29.03225806451613</v>
      </c>
      <c r="BN14" s="22">
        <v>188.3</v>
      </c>
      <c r="BO14" s="22">
        <v>160.4</v>
      </c>
      <c r="BP14" s="22">
        <f aca="true" t="shared" si="13" ref="BP14:BP24">BO14/BN14*100</f>
        <v>85.18321826872013</v>
      </c>
      <c r="BQ14" s="37">
        <v>386.6</v>
      </c>
      <c r="BR14" s="30">
        <v>448.5</v>
      </c>
      <c r="BS14" s="22">
        <f aca="true" t="shared" si="14" ref="BS14:BS24">BR14/BQ14*100</f>
        <v>116.0113812726332</v>
      </c>
      <c r="BT14" s="31">
        <v>241.3</v>
      </c>
      <c r="BU14" s="31">
        <v>307.3</v>
      </c>
      <c r="BV14" s="22">
        <f aca="true" t="shared" si="15" ref="BV14:BV24">BU14/BT14*100</f>
        <v>127.35184417737256</v>
      </c>
      <c r="BW14" s="30">
        <v>99.3</v>
      </c>
      <c r="BX14" s="31">
        <v>125.9</v>
      </c>
      <c r="BY14" s="22">
        <f aca="true" t="shared" si="16" ref="BY14:BY24">BX14/BW14*100</f>
        <v>126.78751258811683</v>
      </c>
      <c r="BZ14" s="8"/>
      <c r="CA14" s="8"/>
    </row>
    <row r="15" spans="1:79" ht="17.25" customHeight="1">
      <c r="A15" s="21">
        <v>2</v>
      </c>
      <c r="B15" s="26" t="s">
        <v>16</v>
      </c>
      <c r="C15" s="22">
        <f aca="true" t="shared" si="17" ref="C15:C24">F15+AV15</f>
        <v>631.1</v>
      </c>
      <c r="D15" s="22">
        <f aca="true" t="shared" si="18" ref="D15:D24">G15+AW15</f>
        <v>1464.1</v>
      </c>
      <c r="E15" s="22">
        <f t="shared" si="0"/>
        <v>231.99176041831723</v>
      </c>
      <c r="F15" s="23">
        <f aca="true" t="shared" si="19" ref="F15:F24">+I15+AA15</f>
        <v>142.1</v>
      </c>
      <c r="G15" s="23">
        <f aca="true" t="shared" si="20" ref="G15:G24">+J15+AB15</f>
        <v>129.60000000000002</v>
      </c>
      <c r="H15" s="22">
        <f t="shared" si="1"/>
        <v>91.20337790288531</v>
      </c>
      <c r="I15" s="24">
        <f t="shared" si="2"/>
        <v>131.2</v>
      </c>
      <c r="J15" s="23">
        <f t="shared" si="3"/>
        <v>121.20000000000002</v>
      </c>
      <c r="K15" s="22">
        <f t="shared" si="4"/>
        <v>92.37804878048783</v>
      </c>
      <c r="L15" s="29">
        <v>79.9</v>
      </c>
      <c r="M15" s="29">
        <v>79.7</v>
      </c>
      <c r="N15" s="22">
        <f t="shared" si="5"/>
        <v>99.7496871088861</v>
      </c>
      <c r="O15" s="23"/>
      <c r="P15" s="23">
        <v>0.9</v>
      </c>
      <c r="Q15" s="22"/>
      <c r="R15" s="29">
        <v>13.5</v>
      </c>
      <c r="S15" s="29">
        <v>8.2</v>
      </c>
      <c r="T15" s="22">
        <f t="shared" si="6"/>
        <v>60.74074074074074</v>
      </c>
      <c r="U15" s="29">
        <v>28.3</v>
      </c>
      <c r="V15" s="29">
        <v>9.4</v>
      </c>
      <c r="W15" s="22">
        <f t="shared" si="7"/>
        <v>33.21554770318021</v>
      </c>
      <c r="X15" s="25">
        <v>9.5</v>
      </c>
      <c r="Y15" s="25">
        <v>23</v>
      </c>
      <c r="Z15" s="22">
        <f>Y15/X15*100</f>
        <v>242.10526315789474</v>
      </c>
      <c r="AA15" s="24">
        <f>+AD15+AJ15+AM15+AP15+4.2</f>
        <v>10.9</v>
      </c>
      <c r="AB15" s="24">
        <f aca="true" t="shared" si="21" ref="AB15:AB24">+AE15+AK15+AN15+AQ15+AT15</f>
        <v>8.4</v>
      </c>
      <c r="AC15" s="22">
        <f t="shared" si="8"/>
        <v>77.06422018348624</v>
      </c>
      <c r="AD15" s="29">
        <v>6.2</v>
      </c>
      <c r="AE15" s="29">
        <v>7.7</v>
      </c>
      <c r="AF15" s="27">
        <f>AE15/AD15*100</f>
        <v>124.19354838709677</v>
      </c>
      <c r="AG15" s="23"/>
      <c r="AH15" s="23"/>
      <c r="AI15" s="22"/>
      <c r="AJ15" s="29">
        <v>0.5</v>
      </c>
      <c r="AK15" s="29"/>
      <c r="AL15" s="22"/>
      <c r="AM15" s="23"/>
      <c r="AN15" s="23"/>
      <c r="AO15" s="22"/>
      <c r="AP15" s="25"/>
      <c r="AQ15" s="25">
        <v>0.7</v>
      </c>
      <c r="AR15" s="27"/>
      <c r="AS15" s="22">
        <v>4.2</v>
      </c>
      <c r="AT15" s="29"/>
      <c r="AU15" s="22"/>
      <c r="AV15" s="23">
        <v>489</v>
      </c>
      <c r="AW15" s="29">
        <v>1334.5</v>
      </c>
      <c r="AX15" s="22">
        <f t="shared" si="9"/>
        <v>272.90388548057257</v>
      </c>
      <c r="AY15" s="23">
        <v>449.6</v>
      </c>
      <c r="AZ15" s="29">
        <v>510.2</v>
      </c>
      <c r="BA15" s="22">
        <f t="shared" si="10"/>
        <v>113.47864768683273</v>
      </c>
      <c r="BB15" s="22"/>
      <c r="BC15" s="22"/>
      <c r="BD15" s="22" t="e">
        <f aca="true" t="shared" si="22" ref="BD15:BD24">BC15/BB15*100</f>
        <v>#DIV/0!</v>
      </c>
      <c r="BE15" s="31">
        <v>694.5</v>
      </c>
      <c r="BF15" s="31">
        <v>763.1</v>
      </c>
      <c r="BG15" s="22">
        <f t="shared" si="11"/>
        <v>109.8776097912167</v>
      </c>
      <c r="BH15" s="22">
        <v>465.7</v>
      </c>
      <c r="BI15" s="22">
        <v>484</v>
      </c>
      <c r="BJ15" s="22">
        <f t="shared" si="12"/>
        <v>103.92956839166845</v>
      </c>
      <c r="BK15" s="22"/>
      <c r="BL15" s="22"/>
      <c r="BM15" s="22"/>
      <c r="BN15" s="22">
        <v>85.2</v>
      </c>
      <c r="BO15" s="22">
        <v>144.8</v>
      </c>
      <c r="BP15" s="22">
        <f t="shared" si="13"/>
        <v>169.9530516431925</v>
      </c>
      <c r="BQ15" s="35">
        <v>118.9</v>
      </c>
      <c r="BR15" s="31">
        <v>103.8</v>
      </c>
      <c r="BS15" s="22">
        <f t="shared" si="14"/>
        <v>87.30025231286795</v>
      </c>
      <c r="BT15" s="31">
        <v>88.8</v>
      </c>
      <c r="BU15" s="31">
        <v>76</v>
      </c>
      <c r="BV15" s="22">
        <f t="shared" si="15"/>
        <v>85.58558558558559</v>
      </c>
      <c r="BW15" s="30"/>
      <c r="BX15" s="30">
        <v>6.8</v>
      </c>
      <c r="BY15" s="22"/>
      <c r="BZ15" s="8"/>
      <c r="CA15" s="8"/>
    </row>
    <row r="16" spans="1:79" ht="15">
      <c r="A16" s="21">
        <v>3</v>
      </c>
      <c r="B16" s="26" t="s">
        <v>17</v>
      </c>
      <c r="C16" s="22">
        <f t="shared" si="17"/>
        <v>1501.7</v>
      </c>
      <c r="D16" s="22">
        <f t="shared" si="18"/>
        <v>1837.9</v>
      </c>
      <c r="E16" s="22">
        <f t="shared" si="0"/>
        <v>122.38796031164681</v>
      </c>
      <c r="F16" s="23">
        <f t="shared" si="19"/>
        <v>174.8</v>
      </c>
      <c r="G16" s="23">
        <f t="shared" si="20"/>
        <v>175.4</v>
      </c>
      <c r="H16" s="22">
        <f t="shared" si="1"/>
        <v>100.34324942791761</v>
      </c>
      <c r="I16" s="24">
        <f t="shared" si="2"/>
        <v>116.2</v>
      </c>
      <c r="J16" s="23">
        <f t="shared" si="3"/>
        <v>148.5</v>
      </c>
      <c r="K16" s="22">
        <f t="shared" si="4"/>
        <v>127.79690189328743</v>
      </c>
      <c r="L16" s="29">
        <v>45</v>
      </c>
      <c r="M16" s="29">
        <v>35.2</v>
      </c>
      <c r="N16" s="22">
        <f t="shared" si="5"/>
        <v>78.22222222222223</v>
      </c>
      <c r="O16" s="29"/>
      <c r="P16" s="29">
        <v>9.2</v>
      </c>
      <c r="Q16" s="22"/>
      <c r="R16" s="29">
        <v>25</v>
      </c>
      <c r="S16" s="29">
        <v>3.4</v>
      </c>
      <c r="T16" s="22">
        <f t="shared" si="6"/>
        <v>13.600000000000001</v>
      </c>
      <c r="U16" s="29">
        <v>35.8</v>
      </c>
      <c r="V16" s="29">
        <v>5.3</v>
      </c>
      <c r="W16" s="22">
        <f t="shared" si="7"/>
        <v>14.804469273743019</v>
      </c>
      <c r="X16" s="25">
        <v>10.4</v>
      </c>
      <c r="Y16" s="25">
        <v>95.4</v>
      </c>
      <c r="Z16" s="22">
        <f>Y16/X16*100</f>
        <v>917.3076923076924</v>
      </c>
      <c r="AA16" s="24">
        <f>+AD16+AJ16+AM16+AP16+2</f>
        <v>58.6</v>
      </c>
      <c r="AB16" s="24">
        <f>+AE16+AK16+AN16+AQ16+AT16</f>
        <v>26.9</v>
      </c>
      <c r="AC16" s="22">
        <f t="shared" si="8"/>
        <v>45.90443686006825</v>
      </c>
      <c r="AD16" s="29">
        <v>31</v>
      </c>
      <c r="AE16" s="29">
        <v>13.7</v>
      </c>
      <c r="AF16" s="27">
        <f>AE16/AD16*100</f>
        <v>44.19354838709677</v>
      </c>
      <c r="AG16" s="23"/>
      <c r="AH16" s="23"/>
      <c r="AI16" s="22"/>
      <c r="AJ16" s="29">
        <v>4.6</v>
      </c>
      <c r="AK16" s="29">
        <v>6.3</v>
      </c>
      <c r="AL16" s="22">
        <f>AK16/AJ16*100</f>
        <v>136.95652173913044</v>
      </c>
      <c r="AM16" s="23"/>
      <c r="AN16" s="23"/>
      <c r="AO16" s="22"/>
      <c r="AP16" s="25">
        <v>21</v>
      </c>
      <c r="AQ16" s="25">
        <v>6.9</v>
      </c>
      <c r="AR16" s="22">
        <f>AQ16/AP16*100</f>
        <v>32.857142857142854</v>
      </c>
      <c r="AS16" s="22"/>
      <c r="AT16" s="29"/>
      <c r="AU16" s="27"/>
      <c r="AV16" s="29">
        <v>1326.9</v>
      </c>
      <c r="AW16" s="29">
        <v>1662.5</v>
      </c>
      <c r="AX16" s="22">
        <f t="shared" si="9"/>
        <v>125.29203406436054</v>
      </c>
      <c r="AY16" s="23">
        <v>811.8</v>
      </c>
      <c r="AZ16" s="29">
        <v>828.1</v>
      </c>
      <c r="BA16" s="22">
        <f t="shared" si="10"/>
        <v>102.00788371520079</v>
      </c>
      <c r="BB16" s="22"/>
      <c r="BC16" s="22"/>
      <c r="BD16" s="22" t="e">
        <f t="shared" si="22"/>
        <v>#DIV/0!</v>
      </c>
      <c r="BE16" s="31">
        <v>1482.3</v>
      </c>
      <c r="BF16" s="31">
        <v>1071</v>
      </c>
      <c r="BG16" s="22">
        <f t="shared" si="11"/>
        <v>72.25258044930176</v>
      </c>
      <c r="BH16" s="22">
        <v>346.9</v>
      </c>
      <c r="BI16" s="22">
        <v>398.5</v>
      </c>
      <c r="BJ16" s="22">
        <f t="shared" si="12"/>
        <v>114.87460363217066</v>
      </c>
      <c r="BK16" s="22">
        <v>36</v>
      </c>
      <c r="BL16" s="25">
        <v>15.5</v>
      </c>
      <c r="BM16" s="22">
        <f>BL16/BK16*100</f>
        <v>43.05555555555556</v>
      </c>
      <c r="BN16" s="25">
        <v>240.8</v>
      </c>
      <c r="BO16" s="22">
        <v>202.4</v>
      </c>
      <c r="BP16" s="22">
        <f t="shared" si="13"/>
        <v>84.0531561461794</v>
      </c>
      <c r="BQ16" s="37">
        <v>834.8</v>
      </c>
      <c r="BR16" s="31">
        <v>427.4</v>
      </c>
      <c r="BS16" s="22">
        <f t="shared" si="14"/>
        <v>51.19789171058936</v>
      </c>
      <c r="BT16" s="30">
        <v>242.6</v>
      </c>
      <c r="BU16" s="30">
        <v>259.4</v>
      </c>
      <c r="BV16" s="22">
        <f t="shared" si="15"/>
        <v>106.92497938994228</v>
      </c>
      <c r="BW16" s="30">
        <v>52.6</v>
      </c>
      <c r="BX16" s="30">
        <v>52.5</v>
      </c>
      <c r="BY16" s="22">
        <f t="shared" si="16"/>
        <v>99.80988593155892</v>
      </c>
      <c r="BZ16" s="8"/>
      <c r="CA16" s="8"/>
    </row>
    <row r="17" spans="1:79" ht="30">
      <c r="A17" s="21">
        <v>4</v>
      </c>
      <c r="B17" s="26" t="s">
        <v>18</v>
      </c>
      <c r="C17" s="22">
        <f t="shared" si="17"/>
        <v>976.4</v>
      </c>
      <c r="D17" s="22">
        <f t="shared" si="18"/>
        <v>1150.6</v>
      </c>
      <c r="E17" s="22">
        <f t="shared" si="0"/>
        <v>117.84104875051209</v>
      </c>
      <c r="F17" s="23">
        <f t="shared" si="19"/>
        <v>212.4</v>
      </c>
      <c r="G17" s="23">
        <f t="shared" si="20"/>
        <v>478.7</v>
      </c>
      <c r="H17" s="22">
        <f t="shared" si="1"/>
        <v>225.37664783427496</v>
      </c>
      <c r="I17" s="24">
        <f t="shared" si="2"/>
        <v>179.4</v>
      </c>
      <c r="J17" s="23">
        <f t="shared" si="3"/>
        <v>172.39999999999998</v>
      </c>
      <c r="K17" s="22">
        <f t="shared" si="4"/>
        <v>96.09810479375696</v>
      </c>
      <c r="L17" s="29">
        <v>123.4</v>
      </c>
      <c r="M17" s="29">
        <v>149.7</v>
      </c>
      <c r="N17" s="22">
        <f t="shared" si="5"/>
        <v>121.3128038897893</v>
      </c>
      <c r="O17" s="29">
        <v>0.5</v>
      </c>
      <c r="P17" s="29">
        <v>1.7</v>
      </c>
      <c r="Q17" s="22">
        <f>P17/O17*100</f>
        <v>340</v>
      </c>
      <c r="R17" s="29">
        <v>14.4</v>
      </c>
      <c r="S17" s="29">
        <v>4.6</v>
      </c>
      <c r="T17" s="22">
        <f t="shared" si="6"/>
        <v>31.944444444444443</v>
      </c>
      <c r="U17" s="29">
        <v>30.5</v>
      </c>
      <c r="V17" s="29">
        <v>12.9</v>
      </c>
      <c r="W17" s="22">
        <f t="shared" si="7"/>
        <v>42.295081967213115</v>
      </c>
      <c r="X17" s="25">
        <v>10.6</v>
      </c>
      <c r="Y17" s="25">
        <v>3.5</v>
      </c>
      <c r="Z17" s="22">
        <f>Y17/X17*100</f>
        <v>33.01886792452831</v>
      </c>
      <c r="AA17" s="24">
        <f>+AD17+AJ17+AM17+AP17</f>
        <v>33</v>
      </c>
      <c r="AB17" s="24">
        <f>+AE17+AK17+AN17+AQ17+AT17+2.7</f>
        <v>306.3</v>
      </c>
      <c r="AC17" s="22">
        <f>AB17/AA17*100</f>
        <v>928.1818181818181</v>
      </c>
      <c r="AD17" s="23">
        <v>27.3</v>
      </c>
      <c r="AE17" s="29">
        <v>17.4</v>
      </c>
      <c r="AF17" s="27">
        <f>AE17/AD17*100</f>
        <v>63.73626373626373</v>
      </c>
      <c r="AG17" s="23"/>
      <c r="AH17" s="23"/>
      <c r="AI17" s="22"/>
      <c r="AJ17" s="29">
        <v>3</v>
      </c>
      <c r="AK17" s="29">
        <v>4.4</v>
      </c>
      <c r="AL17" s="22">
        <f>AK17/AJ17*100</f>
        <v>146.66666666666669</v>
      </c>
      <c r="AM17" s="29"/>
      <c r="AN17" s="29"/>
      <c r="AO17" s="22"/>
      <c r="AP17" s="25">
        <v>2.7</v>
      </c>
      <c r="AQ17" s="25">
        <v>281.8</v>
      </c>
      <c r="AR17" s="22">
        <f>AQ17/AP17*100</f>
        <v>10437.037037037036</v>
      </c>
      <c r="AS17" s="22"/>
      <c r="AT17" s="29"/>
      <c r="AU17" s="22"/>
      <c r="AV17" s="29">
        <v>764</v>
      </c>
      <c r="AW17" s="29">
        <v>671.9</v>
      </c>
      <c r="AX17" s="22">
        <f t="shared" si="9"/>
        <v>87.94502617801047</v>
      </c>
      <c r="AY17" s="23">
        <v>591.4</v>
      </c>
      <c r="AZ17" s="29">
        <v>565.8</v>
      </c>
      <c r="BA17" s="22">
        <f t="shared" si="10"/>
        <v>95.67128846804192</v>
      </c>
      <c r="BB17" s="22"/>
      <c r="BC17" s="22"/>
      <c r="BD17" s="22" t="e">
        <f t="shared" si="22"/>
        <v>#DIV/0!</v>
      </c>
      <c r="BE17" s="31">
        <v>1087.6</v>
      </c>
      <c r="BF17" s="31">
        <v>1194</v>
      </c>
      <c r="BG17" s="22">
        <f t="shared" si="11"/>
        <v>109.7830084589923</v>
      </c>
      <c r="BH17" s="25">
        <v>401</v>
      </c>
      <c r="BI17" s="22">
        <v>594.7</v>
      </c>
      <c r="BJ17" s="22">
        <f t="shared" si="12"/>
        <v>148.30423940149626</v>
      </c>
      <c r="BK17" s="22"/>
      <c r="BL17" s="22"/>
      <c r="BM17" s="22"/>
      <c r="BN17" s="22">
        <v>133</v>
      </c>
      <c r="BO17" s="22">
        <v>205.9</v>
      </c>
      <c r="BP17" s="22">
        <f t="shared" si="13"/>
        <v>154.81203007518798</v>
      </c>
      <c r="BQ17" s="37">
        <v>337.8</v>
      </c>
      <c r="BR17" s="30">
        <v>370</v>
      </c>
      <c r="BS17" s="22">
        <f t="shared" si="14"/>
        <v>109.53226761397276</v>
      </c>
      <c r="BT17" s="30">
        <v>274.9</v>
      </c>
      <c r="BU17" s="30">
        <v>303.4</v>
      </c>
      <c r="BV17" s="22">
        <f t="shared" si="15"/>
        <v>110.36740632957441</v>
      </c>
      <c r="BW17" s="30">
        <v>31.5</v>
      </c>
      <c r="BX17" s="31">
        <v>47.4</v>
      </c>
      <c r="BY17" s="22">
        <f t="shared" si="16"/>
        <v>150.47619047619048</v>
      </c>
      <c r="BZ17" s="8"/>
      <c r="CA17" s="8"/>
    </row>
    <row r="18" spans="1:79" ht="30">
      <c r="A18" s="21">
        <v>5</v>
      </c>
      <c r="B18" s="26" t="s">
        <v>19</v>
      </c>
      <c r="C18" s="22">
        <f t="shared" si="17"/>
        <v>732</v>
      </c>
      <c r="D18" s="22">
        <f t="shared" si="18"/>
        <v>1930.4</v>
      </c>
      <c r="E18" s="22">
        <f t="shared" si="0"/>
        <v>263.7158469945355</v>
      </c>
      <c r="F18" s="23">
        <f t="shared" si="19"/>
        <v>163</v>
      </c>
      <c r="G18" s="23">
        <f t="shared" si="20"/>
        <v>176.9</v>
      </c>
      <c r="H18" s="22">
        <f t="shared" si="1"/>
        <v>108.52760736196319</v>
      </c>
      <c r="I18" s="24">
        <f t="shared" si="2"/>
        <v>132</v>
      </c>
      <c r="J18" s="23">
        <f>+M18+P18+S18+V18+Y18+21.4</f>
        <v>138.9</v>
      </c>
      <c r="K18" s="22">
        <f t="shared" si="4"/>
        <v>105.22727272727272</v>
      </c>
      <c r="L18" s="29">
        <v>64</v>
      </c>
      <c r="M18" s="29">
        <v>68.7</v>
      </c>
      <c r="N18" s="22">
        <f t="shared" si="5"/>
        <v>107.34375</v>
      </c>
      <c r="O18" s="29"/>
      <c r="P18" s="29">
        <v>1.3</v>
      </c>
      <c r="Q18" s="22"/>
      <c r="R18" s="29">
        <v>19.5</v>
      </c>
      <c r="S18" s="29">
        <v>5.1</v>
      </c>
      <c r="T18" s="22">
        <f t="shared" si="6"/>
        <v>26.15384615384615</v>
      </c>
      <c r="U18" s="29">
        <v>41.9</v>
      </c>
      <c r="V18" s="29">
        <v>3.7</v>
      </c>
      <c r="W18" s="22">
        <f>V18/U18*100</f>
        <v>8.83054892601432</v>
      </c>
      <c r="X18" s="25">
        <v>6.6</v>
      </c>
      <c r="Y18" s="25">
        <v>38.7</v>
      </c>
      <c r="Z18" s="22">
        <f>Y18/X18*100</f>
        <v>586.3636363636364</v>
      </c>
      <c r="AA18" s="24">
        <f>+AD18+AJ18+AM18+AP18</f>
        <v>31</v>
      </c>
      <c r="AB18" s="24">
        <f t="shared" si="21"/>
        <v>38</v>
      </c>
      <c r="AC18" s="22">
        <f t="shared" si="8"/>
        <v>122.58064516129032</v>
      </c>
      <c r="AD18" s="29">
        <v>24.1</v>
      </c>
      <c r="AE18" s="29">
        <v>26.1</v>
      </c>
      <c r="AF18" s="27">
        <f aca="true" t="shared" si="23" ref="AF18:AF24">AE18/AD18*100</f>
        <v>108.29875518672199</v>
      </c>
      <c r="AG18" s="23"/>
      <c r="AH18" s="23"/>
      <c r="AI18" s="22"/>
      <c r="AJ18" s="29">
        <v>4.4</v>
      </c>
      <c r="AK18" s="29">
        <v>11.9</v>
      </c>
      <c r="AL18" s="22">
        <f>AK18/AJ18*100</f>
        <v>270.45454545454544</v>
      </c>
      <c r="AM18" s="23"/>
      <c r="AN18" s="23"/>
      <c r="AO18" s="22"/>
      <c r="AP18" s="25">
        <v>2.5</v>
      </c>
      <c r="AQ18" s="25"/>
      <c r="AR18" s="25"/>
      <c r="AS18" s="22"/>
      <c r="AT18" s="29"/>
      <c r="AU18" s="22"/>
      <c r="AV18" s="29">
        <v>569</v>
      </c>
      <c r="AW18" s="29">
        <v>1753.5</v>
      </c>
      <c r="AX18" s="22">
        <f t="shared" si="9"/>
        <v>308.17223198594024</v>
      </c>
      <c r="AY18" s="23">
        <v>478.4</v>
      </c>
      <c r="AZ18" s="29">
        <v>514.3</v>
      </c>
      <c r="BA18" s="22">
        <f t="shared" si="10"/>
        <v>107.50418060200668</v>
      </c>
      <c r="BB18" s="22"/>
      <c r="BC18" s="22"/>
      <c r="BD18" s="22" t="e">
        <f t="shared" si="22"/>
        <v>#DIV/0!</v>
      </c>
      <c r="BE18" s="35">
        <v>801.8</v>
      </c>
      <c r="BF18" s="31">
        <v>761</v>
      </c>
      <c r="BG18" s="22">
        <f t="shared" si="11"/>
        <v>94.91144923921178</v>
      </c>
      <c r="BH18" s="25">
        <v>366</v>
      </c>
      <c r="BI18" s="22">
        <v>418.5</v>
      </c>
      <c r="BJ18" s="22">
        <f t="shared" si="12"/>
        <v>114.34426229508196</v>
      </c>
      <c r="BK18" s="22"/>
      <c r="BL18" s="22"/>
      <c r="BM18" s="22"/>
      <c r="BN18" s="22">
        <v>213</v>
      </c>
      <c r="BO18" s="22">
        <v>179.5</v>
      </c>
      <c r="BP18" s="22">
        <f t="shared" si="13"/>
        <v>84.27230046948357</v>
      </c>
      <c r="BQ18" s="35">
        <v>198.7</v>
      </c>
      <c r="BR18" s="31">
        <v>139</v>
      </c>
      <c r="BS18" s="22">
        <f t="shared" si="14"/>
        <v>69.95470558631102</v>
      </c>
      <c r="BT18" s="31">
        <v>139.8</v>
      </c>
      <c r="BU18" s="31">
        <v>109.8</v>
      </c>
      <c r="BV18" s="22">
        <f t="shared" si="15"/>
        <v>78.54077253218883</v>
      </c>
      <c r="BW18" s="30">
        <v>50.1</v>
      </c>
      <c r="BX18" s="30">
        <v>28.3</v>
      </c>
      <c r="BY18" s="22">
        <f t="shared" si="16"/>
        <v>56.4870259481038</v>
      </c>
      <c r="BZ18" s="8"/>
      <c r="CA18" s="8"/>
    </row>
    <row r="19" spans="1:79" ht="30">
      <c r="A19" s="21">
        <v>6</v>
      </c>
      <c r="B19" s="26" t="s">
        <v>20</v>
      </c>
      <c r="C19" s="22">
        <f t="shared" si="17"/>
        <v>552.4</v>
      </c>
      <c r="D19" s="22">
        <f t="shared" si="18"/>
        <v>4663.5</v>
      </c>
      <c r="E19" s="22">
        <f t="shared" si="0"/>
        <v>844.2251991310645</v>
      </c>
      <c r="F19" s="23">
        <f t="shared" si="19"/>
        <v>-48.20000000000001</v>
      </c>
      <c r="G19" s="23">
        <f t="shared" si="20"/>
        <v>198.5</v>
      </c>
      <c r="H19" s="22"/>
      <c r="I19" s="24">
        <f t="shared" si="2"/>
        <v>-56.10000000000001</v>
      </c>
      <c r="J19" s="23">
        <f t="shared" si="3"/>
        <v>149.3</v>
      </c>
      <c r="K19" s="22"/>
      <c r="L19" s="29">
        <v>38.1</v>
      </c>
      <c r="M19" s="29">
        <v>35.6</v>
      </c>
      <c r="N19" s="22">
        <f t="shared" si="5"/>
        <v>93.43832020997375</v>
      </c>
      <c r="O19" s="29">
        <v>2.1</v>
      </c>
      <c r="P19" s="29">
        <v>1</v>
      </c>
      <c r="Q19" s="22">
        <f>P19/O19*100</f>
        <v>47.61904761904761</v>
      </c>
      <c r="R19" s="29">
        <v>8.6</v>
      </c>
      <c r="S19" s="29">
        <v>3.3</v>
      </c>
      <c r="T19" s="22">
        <f t="shared" si="6"/>
        <v>38.372093023255815</v>
      </c>
      <c r="U19" s="29">
        <v>-114.2</v>
      </c>
      <c r="V19" s="29">
        <v>100.6</v>
      </c>
      <c r="W19" s="22"/>
      <c r="X19" s="25">
        <v>9.3</v>
      </c>
      <c r="Y19" s="25">
        <v>8.8</v>
      </c>
      <c r="Z19" s="22">
        <f aca="true" t="shared" si="24" ref="Z19:Z25">Y19/X19*100</f>
        <v>94.6236559139785</v>
      </c>
      <c r="AA19" s="24">
        <f>+AD19+AJ19+AM19+AP19</f>
        <v>7.9</v>
      </c>
      <c r="AB19" s="24">
        <f t="shared" si="21"/>
        <v>49.2</v>
      </c>
      <c r="AC19" s="22">
        <f t="shared" si="8"/>
        <v>622.7848101265823</v>
      </c>
      <c r="AD19" s="23">
        <v>5.2</v>
      </c>
      <c r="AE19" s="25">
        <v>18.7</v>
      </c>
      <c r="AF19" s="27">
        <f t="shared" si="23"/>
        <v>359.6153846153846</v>
      </c>
      <c r="AG19" s="23"/>
      <c r="AH19" s="23"/>
      <c r="AI19" s="22"/>
      <c r="AJ19" s="29">
        <v>1</v>
      </c>
      <c r="AK19" s="29">
        <v>2.2</v>
      </c>
      <c r="AL19" s="22">
        <f>AK19/AJ19*100</f>
        <v>220.00000000000003</v>
      </c>
      <c r="AM19" s="23"/>
      <c r="AN19" s="23"/>
      <c r="AO19" s="22"/>
      <c r="AP19" s="25">
        <v>1.7</v>
      </c>
      <c r="AQ19" s="25">
        <v>4.3</v>
      </c>
      <c r="AR19" s="25"/>
      <c r="AS19" s="22"/>
      <c r="AT19" s="29">
        <v>24</v>
      </c>
      <c r="AU19" s="22"/>
      <c r="AV19" s="29">
        <v>600.6</v>
      </c>
      <c r="AW19" s="29">
        <v>4465</v>
      </c>
      <c r="AX19" s="22">
        <f>AW19/AV19*100</f>
        <v>743.4232434232433</v>
      </c>
      <c r="AY19" s="23">
        <v>502.9</v>
      </c>
      <c r="AZ19" s="29">
        <v>627.7</v>
      </c>
      <c r="BA19" s="22">
        <f t="shared" si="10"/>
        <v>124.81606681248758</v>
      </c>
      <c r="BB19" s="22"/>
      <c r="BC19" s="22"/>
      <c r="BD19" s="22" t="e">
        <f t="shared" si="22"/>
        <v>#DIV/0!</v>
      </c>
      <c r="BE19" s="31">
        <v>999.1</v>
      </c>
      <c r="BF19" s="31">
        <v>4666.2</v>
      </c>
      <c r="BG19" s="22">
        <f t="shared" si="11"/>
        <v>467.04033630267236</v>
      </c>
      <c r="BH19" s="25">
        <v>548.4</v>
      </c>
      <c r="BI19" s="22">
        <v>452.3</v>
      </c>
      <c r="BJ19" s="22">
        <f t="shared" si="12"/>
        <v>82.47629467541941</v>
      </c>
      <c r="BK19" s="22"/>
      <c r="BL19" s="22"/>
      <c r="BM19" s="22"/>
      <c r="BN19" s="22">
        <v>209.2</v>
      </c>
      <c r="BO19" s="22">
        <v>279.8</v>
      </c>
      <c r="BP19" s="22">
        <f t="shared" si="13"/>
        <v>133.74760994263863</v>
      </c>
      <c r="BQ19" s="37">
        <v>217.9</v>
      </c>
      <c r="BR19" s="31">
        <v>196.5</v>
      </c>
      <c r="BS19" s="22">
        <f t="shared" si="14"/>
        <v>90.17898118402937</v>
      </c>
      <c r="BT19" s="31">
        <v>136.3</v>
      </c>
      <c r="BU19" s="31">
        <v>137.1</v>
      </c>
      <c r="BV19" s="22">
        <f t="shared" si="15"/>
        <v>100.58694057226705</v>
      </c>
      <c r="BW19" s="31">
        <v>26.8</v>
      </c>
      <c r="BX19" s="31">
        <v>20.9</v>
      </c>
      <c r="BY19" s="22">
        <f t="shared" si="16"/>
        <v>77.98507462686567</v>
      </c>
      <c r="BZ19" s="8"/>
      <c r="CA19" s="8"/>
    </row>
    <row r="20" spans="1:79" ht="15">
      <c r="A20" s="21">
        <v>7</v>
      </c>
      <c r="B20" s="26" t="s">
        <v>21</v>
      </c>
      <c r="C20" s="22">
        <f t="shared" si="17"/>
        <v>1002.1000000000001</v>
      </c>
      <c r="D20" s="22">
        <f t="shared" si="18"/>
        <v>2923.5</v>
      </c>
      <c r="E20" s="22">
        <f t="shared" si="0"/>
        <v>291.73735156172035</v>
      </c>
      <c r="F20" s="23">
        <f t="shared" si="19"/>
        <v>548.9000000000001</v>
      </c>
      <c r="G20" s="23">
        <f t="shared" si="20"/>
        <v>814.7</v>
      </c>
      <c r="H20" s="22">
        <f t="shared" si="1"/>
        <v>148.42412096921115</v>
      </c>
      <c r="I20" s="24">
        <f>+L20+O20+R20+U20+X20+21.7</f>
        <v>265.8</v>
      </c>
      <c r="J20" s="23">
        <f>+M20+P20+S20+V20+Y20</f>
        <v>430.5</v>
      </c>
      <c r="K20" s="22">
        <f t="shared" si="4"/>
        <v>161.96388261851015</v>
      </c>
      <c r="L20" s="29">
        <v>170.8</v>
      </c>
      <c r="M20" s="29">
        <v>230.6</v>
      </c>
      <c r="N20" s="22">
        <f t="shared" si="5"/>
        <v>135.01170960187352</v>
      </c>
      <c r="O20" s="29">
        <v>5.6</v>
      </c>
      <c r="P20" s="29">
        <v>1.7</v>
      </c>
      <c r="Q20" s="22">
        <f>P20/O20*100</f>
        <v>30.35714285714286</v>
      </c>
      <c r="R20" s="29">
        <v>34.4</v>
      </c>
      <c r="S20" s="29">
        <v>12.4</v>
      </c>
      <c r="T20" s="22">
        <f t="shared" si="6"/>
        <v>36.04651162790698</v>
      </c>
      <c r="U20" s="29">
        <v>24.3</v>
      </c>
      <c r="V20" s="29">
        <v>96.5</v>
      </c>
      <c r="W20" s="22">
        <f t="shared" si="7"/>
        <v>397.119341563786</v>
      </c>
      <c r="X20" s="25">
        <v>9</v>
      </c>
      <c r="Y20" s="25">
        <v>89.3</v>
      </c>
      <c r="Z20" s="22">
        <f>Y20/X20*100</f>
        <v>992.2222222222223</v>
      </c>
      <c r="AA20" s="24">
        <f>+AD20+AJ20+AM20+AP20</f>
        <v>283.1</v>
      </c>
      <c r="AB20" s="24">
        <f t="shared" si="21"/>
        <v>384.20000000000005</v>
      </c>
      <c r="AC20" s="27">
        <f t="shared" si="8"/>
        <v>135.71176262804664</v>
      </c>
      <c r="AD20" s="29">
        <v>259.4</v>
      </c>
      <c r="AE20" s="29">
        <v>243.5</v>
      </c>
      <c r="AF20" s="27">
        <f t="shared" si="23"/>
        <v>93.87047031611412</v>
      </c>
      <c r="AG20" s="23"/>
      <c r="AH20" s="23"/>
      <c r="AI20" s="22"/>
      <c r="AJ20" s="29">
        <v>10.6</v>
      </c>
      <c r="AK20" s="29">
        <v>12.3</v>
      </c>
      <c r="AL20" s="22">
        <f aca="true" t="shared" si="25" ref="AL20:AL25">AK20/AJ20*100</f>
        <v>116.03773584905662</v>
      </c>
      <c r="AM20" s="23"/>
      <c r="AN20" s="23"/>
      <c r="AO20" s="22"/>
      <c r="AP20" s="25">
        <v>13.1</v>
      </c>
      <c r="AQ20" s="25">
        <v>128.4</v>
      </c>
      <c r="AR20" s="22">
        <f aca="true" t="shared" si="26" ref="AR20:AR25">AQ20/AP20*100</f>
        <v>980.1526717557251</v>
      </c>
      <c r="AS20" s="22"/>
      <c r="AT20" s="29"/>
      <c r="AU20" s="22"/>
      <c r="AV20" s="29">
        <v>453.2</v>
      </c>
      <c r="AW20" s="29">
        <v>2108.8</v>
      </c>
      <c r="AX20" s="22">
        <f>AW20/AV20*100</f>
        <v>465.31332744924987</v>
      </c>
      <c r="AY20" s="23">
        <v>348.2</v>
      </c>
      <c r="AZ20" s="29">
        <v>454.7</v>
      </c>
      <c r="BA20" s="22">
        <f t="shared" si="10"/>
        <v>130.58587018954623</v>
      </c>
      <c r="BB20" s="22"/>
      <c r="BC20" s="22"/>
      <c r="BD20" s="22" t="e">
        <f t="shared" si="22"/>
        <v>#DIV/0!</v>
      </c>
      <c r="BE20" s="31">
        <v>1202.1</v>
      </c>
      <c r="BF20" s="30">
        <v>1508.5</v>
      </c>
      <c r="BG20" s="22">
        <f t="shared" si="11"/>
        <v>125.48872805922969</v>
      </c>
      <c r="BH20" s="25">
        <v>496.9</v>
      </c>
      <c r="BI20" s="22">
        <v>546.8</v>
      </c>
      <c r="BJ20" s="22">
        <f t="shared" si="12"/>
        <v>110.04226202455223</v>
      </c>
      <c r="BK20" s="22">
        <v>4.2</v>
      </c>
      <c r="BL20" s="22">
        <v>78</v>
      </c>
      <c r="BM20" s="27" t="s">
        <v>51</v>
      </c>
      <c r="BN20" s="22">
        <v>260.6</v>
      </c>
      <c r="BO20" s="22">
        <v>448.3</v>
      </c>
      <c r="BP20" s="22">
        <f t="shared" si="13"/>
        <v>172.0260936300844</v>
      </c>
      <c r="BQ20" s="35">
        <v>416</v>
      </c>
      <c r="BR20" s="31">
        <v>408.6</v>
      </c>
      <c r="BS20" s="22">
        <f t="shared" si="14"/>
        <v>98.22115384615385</v>
      </c>
      <c r="BT20" s="31">
        <v>291.2</v>
      </c>
      <c r="BU20" s="31">
        <v>301</v>
      </c>
      <c r="BV20" s="22">
        <f t="shared" si="15"/>
        <v>103.36538461538463</v>
      </c>
      <c r="BW20" s="31">
        <v>76.7</v>
      </c>
      <c r="BX20" s="30">
        <v>86.7</v>
      </c>
      <c r="BY20" s="22">
        <f t="shared" si="16"/>
        <v>113.03780964797913</v>
      </c>
      <c r="BZ20" s="8"/>
      <c r="CA20" s="8"/>
    </row>
    <row r="21" spans="1:79" ht="15">
      <c r="A21" s="21">
        <v>8</v>
      </c>
      <c r="B21" s="26" t="s">
        <v>22</v>
      </c>
      <c r="C21" s="22">
        <f t="shared" si="17"/>
        <v>2029.3</v>
      </c>
      <c r="D21" s="22">
        <f t="shared" si="18"/>
        <v>2877.7</v>
      </c>
      <c r="E21" s="22">
        <f t="shared" si="0"/>
        <v>141.80751983442565</v>
      </c>
      <c r="F21" s="23">
        <f t="shared" si="19"/>
        <v>385.2</v>
      </c>
      <c r="G21" s="23">
        <f t="shared" si="20"/>
        <v>120.1</v>
      </c>
      <c r="H21" s="22">
        <f t="shared" si="1"/>
        <v>31.17860851505711</v>
      </c>
      <c r="I21" s="24">
        <f t="shared" si="2"/>
        <v>103.3</v>
      </c>
      <c r="J21" s="23">
        <f t="shared" si="3"/>
        <v>91.19999999999999</v>
      </c>
      <c r="K21" s="22">
        <f t="shared" si="4"/>
        <v>88.2865440464666</v>
      </c>
      <c r="L21" s="29">
        <v>32.7</v>
      </c>
      <c r="M21" s="29">
        <v>35.9</v>
      </c>
      <c r="N21" s="22">
        <f t="shared" si="5"/>
        <v>109.78593272171253</v>
      </c>
      <c r="O21" s="29"/>
      <c r="P21" s="29">
        <v>0.3</v>
      </c>
      <c r="Q21" s="22"/>
      <c r="R21" s="29">
        <v>17.2</v>
      </c>
      <c r="S21" s="29">
        <v>4.3</v>
      </c>
      <c r="T21" s="22">
        <f t="shared" si="6"/>
        <v>25</v>
      </c>
      <c r="U21" s="29">
        <v>41.8</v>
      </c>
      <c r="V21" s="29">
        <v>38.8</v>
      </c>
      <c r="W21" s="22">
        <f t="shared" si="7"/>
        <v>92.82296650717703</v>
      </c>
      <c r="X21" s="25">
        <v>11.6</v>
      </c>
      <c r="Y21" s="25">
        <v>11.9</v>
      </c>
      <c r="Z21" s="22">
        <f>Y21/X21*100</f>
        <v>102.58620689655173</v>
      </c>
      <c r="AA21" s="28">
        <f>+AD21+AJ21+AM21+AP21+AS21</f>
        <v>281.9</v>
      </c>
      <c r="AB21" s="24">
        <f>+AE21+AK21+AN21+AQ21+AT2</f>
        <v>28.9</v>
      </c>
      <c r="AC21" s="22">
        <f t="shared" si="8"/>
        <v>10.251862362539908</v>
      </c>
      <c r="AD21" s="23">
        <v>25.2</v>
      </c>
      <c r="AE21" s="29">
        <v>11.6</v>
      </c>
      <c r="AF21" s="27">
        <f t="shared" si="23"/>
        <v>46.03174603174603</v>
      </c>
      <c r="AG21" s="23"/>
      <c r="AH21" s="23"/>
      <c r="AI21" s="22"/>
      <c r="AJ21" s="29">
        <v>18.1</v>
      </c>
      <c r="AK21" s="29">
        <v>1.5</v>
      </c>
      <c r="AL21" s="22">
        <f t="shared" si="25"/>
        <v>8.287292817679557</v>
      </c>
      <c r="AM21" s="23">
        <v>1.2</v>
      </c>
      <c r="AN21" s="23">
        <v>1.2</v>
      </c>
      <c r="AO21" s="22">
        <f>AN21/AM21*100</f>
        <v>100</v>
      </c>
      <c r="AP21" s="25">
        <v>64.7</v>
      </c>
      <c r="AQ21" s="25">
        <v>14.6</v>
      </c>
      <c r="AR21" s="22">
        <f t="shared" si="26"/>
        <v>22.56568778979907</v>
      </c>
      <c r="AS21" s="25">
        <v>172.7</v>
      </c>
      <c r="AT21" s="29"/>
      <c r="AU21" s="22"/>
      <c r="AV21" s="29">
        <v>1644.1</v>
      </c>
      <c r="AW21" s="29">
        <v>2757.6</v>
      </c>
      <c r="AX21" s="22">
        <f t="shared" si="9"/>
        <v>167.7270239036555</v>
      </c>
      <c r="AY21" s="23">
        <v>642.3</v>
      </c>
      <c r="AZ21" s="29">
        <v>704.7</v>
      </c>
      <c r="BA21" s="22">
        <f t="shared" si="10"/>
        <v>109.71508640822047</v>
      </c>
      <c r="BB21" s="22"/>
      <c r="BC21" s="22"/>
      <c r="BD21" s="22" t="e">
        <f t="shared" si="22"/>
        <v>#DIV/0!</v>
      </c>
      <c r="BE21" s="35">
        <v>1904.4</v>
      </c>
      <c r="BF21" s="31">
        <v>910.4</v>
      </c>
      <c r="BG21" s="22">
        <f t="shared" si="11"/>
        <v>47.80508296576349</v>
      </c>
      <c r="BH21" s="25">
        <v>452.4</v>
      </c>
      <c r="BI21" s="22">
        <v>379.2</v>
      </c>
      <c r="BJ21" s="22">
        <f t="shared" si="12"/>
        <v>83.81962864721486</v>
      </c>
      <c r="BK21" s="22">
        <v>18</v>
      </c>
      <c r="BL21" s="22">
        <v>20.4</v>
      </c>
      <c r="BM21" s="22">
        <f>BL21/BK21*100</f>
        <v>113.33333333333333</v>
      </c>
      <c r="BN21" s="22">
        <v>105.6</v>
      </c>
      <c r="BO21" s="22">
        <v>176</v>
      </c>
      <c r="BP21" s="22">
        <f t="shared" si="13"/>
        <v>166.66666666666669</v>
      </c>
      <c r="BQ21" s="35">
        <v>342.9</v>
      </c>
      <c r="BR21" s="31">
        <v>307.1</v>
      </c>
      <c r="BS21" s="22">
        <f t="shared" si="14"/>
        <v>89.55963837853604</v>
      </c>
      <c r="BT21" s="31">
        <v>236.4</v>
      </c>
      <c r="BU21" s="31">
        <v>202.6</v>
      </c>
      <c r="BV21" s="22">
        <f t="shared" si="15"/>
        <v>85.70219966159051</v>
      </c>
      <c r="BW21" s="31">
        <v>83.3</v>
      </c>
      <c r="BX21" s="31">
        <v>98.8</v>
      </c>
      <c r="BY21" s="22">
        <f t="shared" si="16"/>
        <v>118.60744297719089</v>
      </c>
      <c r="BZ21" s="8"/>
      <c r="CA21" s="8"/>
    </row>
    <row r="22" spans="1:79" ht="15">
      <c r="A22" s="21">
        <v>9</v>
      </c>
      <c r="B22" s="26" t="s">
        <v>23</v>
      </c>
      <c r="C22" s="22">
        <f t="shared" si="17"/>
        <v>1210.3</v>
      </c>
      <c r="D22" s="22">
        <f t="shared" si="18"/>
        <v>1711.3000000000002</v>
      </c>
      <c r="E22" s="22">
        <f t="shared" si="0"/>
        <v>141.39469553003389</v>
      </c>
      <c r="F22" s="23">
        <f t="shared" si="19"/>
        <v>280.90000000000003</v>
      </c>
      <c r="G22" s="23">
        <f t="shared" si="20"/>
        <v>701.7</v>
      </c>
      <c r="H22" s="22">
        <f t="shared" si="1"/>
        <v>249.80420078319688</v>
      </c>
      <c r="I22" s="24">
        <f t="shared" si="2"/>
        <v>155.20000000000002</v>
      </c>
      <c r="J22" s="23">
        <f>+M22+P22+S22+V22+Y22-11</f>
        <v>149</v>
      </c>
      <c r="K22" s="22">
        <f t="shared" si="4"/>
        <v>96.00515463917525</v>
      </c>
      <c r="L22" s="29">
        <v>65.3</v>
      </c>
      <c r="M22" s="29">
        <v>51.6</v>
      </c>
      <c r="N22" s="22">
        <f t="shared" si="5"/>
        <v>79.01990811638592</v>
      </c>
      <c r="O22" s="29">
        <v>6.3</v>
      </c>
      <c r="P22" s="29">
        <v>4.5</v>
      </c>
      <c r="Q22" s="22">
        <f>P22/O22*100</f>
        <v>71.42857142857143</v>
      </c>
      <c r="R22" s="29">
        <v>17.7</v>
      </c>
      <c r="S22" s="29">
        <v>7.8</v>
      </c>
      <c r="T22" s="22">
        <f t="shared" si="6"/>
        <v>44.06779661016949</v>
      </c>
      <c r="U22" s="29">
        <v>57.1</v>
      </c>
      <c r="V22" s="29">
        <v>13.1</v>
      </c>
      <c r="W22" s="22">
        <f t="shared" si="7"/>
        <v>22.942206654991242</v>
      </c>
      <c r="X22" s="25">
        <v>8.8</v>
      </c>
      <c r="Y22" s="25">
        <v>83</v>
      </c>
      <c r="Z22" s="22">
        <f>Y22/X22*100</f>
        <v>943.1818181818181</v>
      </c>
      <c r="AA22" s="28">
        <f>+AD22+AJ22+AM22+AP22+2.3</f>
        <v>125.7</v>
      </c>
      <c r="AB22" s="24">
        <f t="shared" si="21"/>
        <v>552.7</v>
      </c>
      <c r="AC22" s="22">
        <f>AB22/AA22*100</f>
        <v>439.69769291964997</v>
      </c>
      <c r="AD22" s="23">
        <v>63.9</v>
      </c>
      <c r="AE22" s="29">
        <v>197.8</v>
      </c>
      <c r="AF22" s="27">
        <f t="shared" si="23"/>
        <v>309.54616588419407</v>
      </c>
      <c r="AG22" s="23"/>
      <c r="AH22" s="23"/>
      <c r="AI22" s="22"/>
      <c r="AJ22" s="29">
        <v>4</v>
      </c>
      <c r="AK22" s="29">
        <v>5.1</v>
      </c>
      <c r="AL22" s="22">
        <f>AK22/AJ22*100</f>
        <v>127.49999999999999</v>
      </c>
      <c r="AM22" s="23"/>
      <c r="AN22" s="23"/>
      <c r="AO22" s="22"/>
      <c r="AP22" s="25">
        <v>55.5</v>
      </c>
      <c r="AQ22" s="25">
        <v>349.8</v>
      </c>
      <c r="AR22" s="22">
        <f t="shared" si="26"/>
        <v>630.2702702702703</v>
      </c>
      <c r="AS22" s="25"/>
      <c r="AT22" s="23"/>
      <c r="AU22" s="22"/>
      <c r="AV22" s="29">
        <v>929.4</v>
      </c>
      <c r="AW22" s="29">
        <v>1009.6</v>
      </c>
      <c r="AX22" s="22">
        <f t="shared" si="9"/>
        <v>108.62922315472348</v>
      </c>
      <c r="AY22" s="23">
        <v>653.1</v>
      </c>
      <c r="AZ22" s="29">
        <v>506.9</v>
      </c>
      <c r="BA22" s="22">
        <f t="shared" si="10"/>
        <v>77.61445414178533</v>
      </c>
      <c r="BB22" s="22"/>
      <c r="BC22" s="22"/>
      <c r="BD22" s="22" t="e">
        <f t="shared" si="22"/>
        <v>#DIV/0!</v>
      </c>
      <c r="BE22" s="31">
        <v>1419.8</v>
      </c>
      <c r="BF22" s="31">
        <v>1276.2</v>
      </c>
      <c r="BG22" s="22">
        <f t="shared" si="11"/>
        <v>89.88589942245387</v>
      </c>
      <c r="BH22" s="22">
        <v>522.5</v>
      </c>
      <c r="BI22" s="22">
        <v>554.1</v>
      </c>
      <c r="BJ22" s="22">
        <f t="shared" si="12"/>
        <v>106.04784688995214</v>
      </c>
      <c r="BK22" s="22"/>
      <c r="BL22" s="22"/>
      <c r="BM22" s="22"/>
      <c r="BN22" s="22">
        <v>140.6</v>
      </c>
      <c r="BO22" s="22">
        <v>210</v>
      </c>
      <c r="BP22" s="22">
        <f t="shared" si="13"/>
        <v>149.3598862019915</v>
      </c>
      <c r="BQ22" s="35">
        <v>484.7</v>
      </c>
      <c r="BR22" s="31">
        <v>357.4</v>
      </c>
      <c r="BS22" s="22">
        <f t="shared" si="14"/>
        <v>73.73633175159893</v>
      </c>
      <c r="BT22" s="31">
        <v>304.8</v>
      </c>
      <c r="BU22" s="31">
        <v>268.3</v>
      </c>
      <c r="BV22" s="22">
        <f t="shared" si="15"/>
        <v>88.02493438320211</v>
      </c>
      <c r="BW22" s="31">
        <v>122.6</v>
      </c>
      <c r="BX22" s="31">
        <v>34.4</v>
      </c>
      <c r="BY22" s="22">
        <f t="shared" si="16"/>
        <v>28.05872756933116</v>
      </c>
      <c r="BZ22" s="8"/>
      <c r="CA22" s="8"/>
    </row>
    <row r="23" spans="1:79" ht="16.5" customHeight="1">
      <c r="A23" s="21">
        <v>10</v>
      </c>
      <c r="B23" s="26" t="s">
        <v>24</v>
      </c>
      <c r="C23" s="22">
        <f t="shared" si="17"/>
        <v>3044.3</v>
      </c>
      <c r="D23" s="22">
        <f t="shared" si="18"/>
        <v>3439.1000000000004</v>
      </c>
      <c r="E23" s="22">
        <f t="shared" si="0"/>
        <v>112.96849850540353</v>
      </c>
      <c r="F23" s="23">
        <f t="shared" si="19"/>
        <v>1661.8000000000002</v>
      </c>
      <c r="G23" s="23">
        <f t="shared" si="20"/>
        <v>1015.3</v>
      </c>
      <c r="H23" s="22">
        <f t="shared" si="1"/>
        <v>61.09640149235768</v>
      </c>
      <c r="I23" s="24">
        <f>+L23+O23+R23+U23+X23+32.1</f>
        <v>544.9999999999999</v>
      </c>
      <c r="J23" s="23">
        <f>+M23+P23+S23+V23+Y23</f>
        <v>217.89999999999998</v>
      </c>
      <c r="K23" s="22">
        <f t="shared" si="4"/>
        <v>39.98165137614679</v>
      </c>
      <c r="L23" s="29">
        <v>387.9</v>
      </c>
      <c r="M23" s="29">
        <v>105.5</v>
      </c>
      <c r="N23" s="22">
        <f t="shared" si="5"/>
        <v>27.19773137406548</v>
      </c>
      <c r="O23" s="29">
        <v>2.9</v>
      </c>
      <c r="P23" s="29">
        <v>1.9</v>
      </c>
      <c r="Q23" s="22">
        <f>P23/O23*100</f>
        <v>65.51724137931035</v>
      </c>
      <c r="R23" s="29">
        <v>38.9</v>
      </c>
      <c r="S23" s="29">
        <v>9.2</v>
      </c>
      <c r="T23" s="22">
        <f t="shared" si="6"/>
        <v>23.650385604113108</v>
      </c>
      <c r="U23" s="29">
        <v>76.4</v>
      </c>
      <c r="V23" s="29">
        <v>88.1</v>
      </c>
      <c r="W23" s="22">
        <f t="shared" si="7"/>
        <v>115.31413612565444</v>
      </c>
      <c r="X23" s="25">
        <v>6.8</v>
      </c>
      <c r="Y23" s="25">
        <v>13.2</v>
      </c>
      <c r="Z23" s="22">
        <f t="shared" si="24"/>
        <v>194.11764705882354</v>
      </c>
      <c r="AA23" s="24">
        <f>+AD23+AJ23+AM23+AP23</f>
        <v>1116.8000000000002</v>
      </c>
      <c r="AB23" s="24">
        <f>+AE23+AK23+AN23+AQ23+AT23-3.2</f>
        <v>797.4</v>
      </c>
      <c r="AC23" s="22">
        <f t="shared" si="8"/>
        <v>71.40042979942692</v>
      </c>
      <c r="AD23" s="23">
        <v>566.1</v>
      </c>
      <c r="AE23" s="29">
        <v>54.8</v>
      </c>
      <c r="AF23" s="27">
        <f t="shared" si="23"/>
        <v>9.680268503797915</v>
      </c>
      <c r="AG23" s="23"/>
      <c r="AH23" s="23"/>
      <c r="AI23" s="22"/>
      <c r="AJ23" s="29">
        <v>2</v>
      </c>
      <c r="AK23" s="29">
        <v>6.1</v>
      </c>
      <c r="AL23" s="22">
        <f t="shared" si="25"/>
        <v>305</v>
      </c>
      <c r="AM23" s="23"/>
      <c r="AN23" s="23"/>
      <c r="AO23" s="22"/>
      <c r="AP23" s="25">
        <v>548.7</v>
      </c>
      <c r="AQ23" s="25">
        <v>739.7</v>
      </c>
      <c r="AR23" s="22">
        <f t="shared" si="26"/>
        <v>134.80954984508838</v>
      </c>
      <c r="AS23" s="25"/>
      <c r="AT23" s="23"/>
      <c r="AU23" s="22"/>
      <c r="AV23" s="29">
        <v>1382.5</v>
      </c>
      <c r="AW23" s="29">
        <v>2423.8</v>
      </c>
      <c r="AX23" s="22">
        <f t="shared" si="9"/>
        <v>175.32007233273058</v>
      </c>
      <c r="AY23" s="23">
        <v>344.8</v>
      </c>
      <c r="AZ23" s="29">
        <v>505.4</v>
      </c>
      <c r="BA23" s="22">
        <f t="shared" si="10"/>
        <v>146.57772621809744</v>
      </c>
      <c r="BB23" s="22"/>
      <c r="BC23" s="22"/>
      <c r="BD23" s="22" t="e">
        <f t="shared" si="22"/>
        <v>#DIV/0!</v>
      </c>
      <c r="BE23" s="31">
        <v>1940.9</v>
      </c>
      <c r="BF23" s="31">
        <v>1938.3</v>
      </c>
      <c r="BG23" s="22">
        <f t="shared" si="11"/>
        <v>99.86604152712658</v>
      </c>
      <c r="BH23" s="22">
        <v>419.7</v>
      </c>
      <c r="BI23" s="22">
        <v>517.6</v>
      </c>
      <c r="BJ23" s="22">
        <f t="shared" si="12"/>
        <v>123.32618537050276</v>
      </c>
      <c r="BK23" s="22"/>
      <c r="BL23" s="22"/>
      <c r="BM23" s="22"/>
      <c r="BN23" s="22">
        <v>660.7</v>
      </c>
      <c r="BO23" s="22">
        <v>141.8</v>
      </c>
      <c r="BP23" s="22">
        <f t="shared" si="13"/>
        <v>21.46208566671712</v>
      </c>
      <c r="BQ23" s="35">
        <v>835.7</v>
      </c>
      <c r="BR23" s="31">
        <v>1246.1</v>
      </c>
      <c r="BS23" s="22">
        <f t="shared" si="14"/>
        <v>149.10853176977383</v>
      </c>
      <c r="BT23" s="31">
        <v>217.6</v>
      </c>
      <c r="BU23" s="31">
        <v>210.5</v>
      </c>
      <c r="BV23" s="22">
        <f t="shared" si="15"/>
        <v>96.73713235294117</v>
      </c>
      <c r="BW23" s="30">
        <v>19.1</v>
      </c>
      <c r="BX23" s="31">
        <v>27</v>
      </c>
      <c r="BY23" s="22">
        <f t="shared" si="16"/>
        <v>141.3612565445026</v>
      </c>
      <c r="BZ23" s="8"/>
      <c r="CA23" s="8"/>
    </row>
    <row r="24" spans="1:79" ht="19.5" customHeight="1">
      <c r="A24" s="21">
        <v>11</v>
      </c>
      <c r="B24" s="26" t="s">
        <v>25</v>
      </c>
      <c r="C24" s="22">
        <f t="shared" si="17"/>
        <v>984.3000000000001</v>
      </c>
      <c r="D24" s="22">
        <f t="shared" si="18"/>
        <v>1985.4</v>
      </c>
      <c r="E24" s="22">
        <f t="shared" si="0"/>
        <v>201.70679670832064</v>
      </c>
      <c r="F24" s="23">
        <f t="shared" si="19"/>
        <v>197.60000000000002</v>
      </c>
      <c r="G24" s="23">
        <f t="shared" si="20"/>
        <v>253.7</v>
      </c>
      <c r="H24" s="22">
        <f t="shared" si="1"/>
        <v>128.39068825910928</v>
      </c>
      <c r="I24" s="24">
        <f>+L24+O24+R24+U24+X24-21.1</f>
        <v>125.30000000000001</v>
      </c>
      <c r="J24" s="23">
        <f>+M24+P24+S24+V24+Y24</f>
        <v>144</v>
      </c>
      <c r="K24" s="22">
        <f t="shared" si="4"/>
        <v>114.9241819632881</v>
      </c>
      <c r="L24" s="29">
        <v>47.1</v>
      </c>
      <c r="M24" s="29">
        <v>67.5</v>
      </c>
      <c r="N24" s="22">
        <f t="shared" si="5"/>
        <v>143.312101910828</v>
      </c>
      <c r="O24" s="29"/>
      <c r="P24" s="29">
        <v>0.3</v>
      </c>
      <c r="Q24" s="22"/>
      <c r="R24" s="29">
        <v>22.6</v>
      </c>
      <c r="S24" s="29">
        <v>11.7</v>
      </c>
      <c r="T24" s="22">
        <f t="shared" si="6"/>
        <v>51.76991150442477</v>
      </c>
      <c r="U24" s="23">
        <v>67.3</v>
      </c>
      <c r="V24" s="29">
        <v>14.4</v>
      </c>
      <c r="W24" s="22">
        <f t="shared" si="7"/>
        <v>21.396731054977714</v>
      </c>
      <c r="X24" s="22">
        <v>9.4</v>
      </c>
      <c r="Y24" s="25">
        <v>50.1</v>
      </c>
      <c r="Z24" s="22">
        <f>Y24/X24*100</f>
        <v>532.9787234042553</v>
      </c>
      <c r="AA24" s="24">
        <f>+AD24+AJ24+AM24+AP24</f>
        <v>72.30000000000001</v>
      </c>
      <c r="AB24" s="24">
        <f t="shared" si="21"/>
        <v>109.7</v>
      </c>
      <c r="AC24" s="22">
        <f t="shared" si="8"/>
        <v>151.72890733056704</v>
      </c>
      <c r="AD24" s="23">
        <v>40.6</v>
      </c>
      <c r="AE24" s="29">
        <v>69.4</v>
      </c>
      <c r="AF24" s="22">
        <f t="shared" si="23"/>
        <v>170.935960591133</v>
      </c>
      <c r="AG24" s="23"/>
      <c r="AH24" s="23"/>
      <c r="AI24" s="22"/>
      <c r="AJ24" s="29">
        <v>26.8</v>
      </c>
      <c r="AK24" s="29">
        <v>12.8</v>
      </c>
      <c r="AL24" s="22">
        <f t="shared" si="25"/>
        <v>47.76119402985074</v>
      </c>
      <c r="AM24" s="23"/>
      <c r="AN24" s="23"/>
      <c r="AO24" s="22"/>
      <c r="AP24" s="25">
        <v>4.9</v>
      </c>
      <c r="AQ24" s="25">
        <v>27.5</v>
      </c>
      <c r="AR24" s="22">
        <f t="shared" si="26"/>
        <v>561.2244897959183</v>
      </c>
      <c r="AS24" s="25"/>
      <c r="AT24" s="22"/>
      <c r="AU24" s="22"/>
      <c r="AV24" s="23">
        <v>786.7</v>
      </c>
      <c r="AW24" s="23">
        <v>1731.7</v>
      </c>
      <c r="AX24" s="22">
        <f t="shared" si="9"/>
        <v>220.12202872759627</v>
      </c>
      <c r="AY24" s="23">
        <v>685.3</v>
      </c>
      <c r="AZ24" s="29">
        <v>685.3</v>
      </c>
      <c r="BA24" s="22">
        <f t="shared" si="10"/>
        <v>100</v>
      </c>
      <c r="BB24" s="22"/>
      <c r="BC24" s="22"/>
      <c r="BD24" s="22" t="e">
        <f t="shared" si="22"/>
        <v>#DIV/0!</v>
      </c>
      <c r="BE24" s="31">
        <v>1119.1</v>
      </c>
      <c r="BF24" s="30">
        <v>1186.5</v>
      </c>
      <c r="BG24" s="22">
        <f t="shared" si="11"/>
        <v>106.02269680993656</v>
      </c>
      <c r="BH24" s="33">
        <v>455.2</v>
      </c>
      <c r="BI24" s="33">
        <v>510.2</v>
      </c>
      <c r="BJ24" s="22">
        <f t="shared" si="12"/>
        <v>112.08260105448156</v>
      </c>
      <c r="BK24" s="22">
        <v>48.5</v>
      </c>
      <c r="BL24" s="22"/>
      <c r="BM24" s="27"/>
      <c r="BN24" s="22">
        <v>207.2</v>
      </c>
      <c r="BO24" s="22">
        <v>224.5</v>
      </c>
      <c r="BP24" s="22">
        <f t="shared" si="13"/>
        <v>108.34942084942085</v>
      </c>
      <c r="BQ24" s="35">
        <v>384.7</v>
      </c>
      <c r="BR24" s="31">
        <v>424.4</v>
      </c>
      <c r="BS24" s="22">
        <f t="shared" si="14"/>
        <v>110.31972965947492</v>
      </c>
      <c r="BT24" s="31">
        <v>201.7</v>
      </c>
      <c r="BU24" s="31">
        <v>220.4</v>
      </c>
      <c r="BV24" s="22">
        <f t="shared" si="15"/>
        <v>109.27119484382747</v>
      </c>
      <c r="BW24" s="30">
        <v>179.5</v>
      </c>
      <c r="BX24" s="30">
        <v>203.2</v>
      </c>
      <c r="BY24" s="22">
        <f t="shared" si="16"/>
        <v>113.20334261838438</v>
      </c>
      <c r="BZ24" s="8"/>
      <c r="CA24" s="8"/>
    </row>
    <row r="25" spans="1:79" s="3" customFormat="1" ht="24.75" customHeight="1">
      <c r="A25" s="63" t="s">
        <v>26</v>
      </c>
      <c r="B25" s="63"/>
      <c r="C25" s="22">
        <f>SUM(C14:C24)</f>
        <v>13726.8</v>
      </c>
      <c r="D25" s="22">
        <f>SUM(D14:D24)</f>
        <v>25855.699999999997</v>
      </c>
      <c r="E25" s="22">
        <f t="shared" si="0"/>
        <v>188.35926800128215</v>
      </c>
      <c r="F25" s="22">
        <f>SUM(F14:F24)</f>
        <v>4207.000000000001</v>
      </c>
      <c r="G25" s="22">
        <f>SUM(G14:G24)</f>
        <v>4440.2</v>
      </c>
      <c r="H25" s="22">
        <f>G25/F25*100</f>
        <v>105.54314238174469</v>
      </c>
      <c r="I25" s="22">
        <f>SUM(I14:I24)</f>
        <v>1850.0999999999997</v>
      </c>
      <c r="J25" s="22">
        <f>SUM(J14:J24)</f>
        <v>1875.3000000000002</v>
      </c>
      <c r="K25" s="22">
        <f>J25/I25*100</f>
        <v>101.36208853575485</v>
      </c>
      <c r="L25" s="22">
        <f>SUM(L14:L24)</f>
        <v>1081.4</v>
      </c>
      <c r="M25" s="22">
        <f>SUM(M14:M24)</f>
        <v>868.6</v>
      </c>
      <c r="N25" s="22">
        <f>M25/L25*100</f>
        <v>80.32180506750508</v>
      </c>
      <c r="O25" s="22">
        <f>SUM(O14:O24)</f>
        <v>17.599999999999998</v>
      </c>
      <c r="P25" s="22">
        <f>SUM(P14:P24)</f>
        <v>24.8</v>
      </c>
      <c r="Q25" s="22">
        <f>P25/O25*100</f>
        <v>140.90909090909093</v>
      </c>
      <c r="R25" s="22">
        <f>SUM(R14:R24)</f>
        <v>221.59999999999997</v>
      </c>
      <c r="S25" s="22">
        <f>SUM(S14:S24)</f>
        <v>74.1</v>
      </c>
      <c r="T25" s="22">
        <f>S25/R25*100</f>
        <v>33.43862815884477</v>
      </c>
      <c r="U25" s="22">
        <f>SUM(U14:U24)</f>
        <v>401.50000000000006</v>
      </c>
      <c r="V25" s="22">
        <f>SUM(V14:V24)</f>
        <v>476.1</v>
      </c>
      <c r="W25" s="22">
        <f>V25/U25*100</f>
        <v>118.58032378580323</v>
      </c>
      <c r="X25" s="22">
        <f>SUM(X14:X24)</f>
        <v>95.3</v>
      </c>
      <c r="Y25" s="22">
        <f>SUM(Y14:Y24)</f>
        <v>421.3</v>
      </c>
      <c r="Z25" s="22">
        <f t="shared" si="24"/>
        <v>442.0776495278069</v>
      </c>
      <c r="AA25" s="22">
        <f>SUM(AA14:AA24)</f>
        <v>2356.9000000000005</v>
      </c>
      <c r="AB25" s="22">
        <f>SUM(AB14:AB24)</f>
        <v>2564.9</v>
      </c>
      <c r="AC25" s="22">
        <f t="shared" si="8"/>
        <v>108.82515168229452</v>
      </c>
      <c r="AD25" s="22">
        <f>SUM(AD14:AD24)</f>
        <v>1378.1</v>
      </c>
      <c r="AE25" s="22">
        <f>SUM(AE14:AE24)</f>
        <v>876.4999999999999</v>
      </c>
      <c r="AF25" s="22">
        <f>AE25/AD25*100</f>
        <v>63.602060808359326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76.6</v>
      </c>
      <c r="AK25" s="22">
        <f>SUM(AK14:AK24)</f>
        <v>62.60000000000001</v>
      </c>
      <c r="AL25" s="22">
        <f t="shared" si="25"/>
        <v>81.72323759791125</v>
      </c>
      <c r="AM25" s="22">
        <f>SUM(AM14:AM24)</f>
        <v>1.2</v>
      </c>
      <c r="AN25" s="22">
        <f>SUM(AN14:AN24)</f>
        <v>1.2</v>
      </c>
      <c r="AO25" s="22">
        <f>AN25/AM25*100</f>
        <v>100</v>
      </c>
      <c r="AP25" s="25">
        <f>SUM(AP14:AP24)</f>
        <v>719.7</v>
      </c>
      <c r="AQ25" s="22">
        <f>SUM(AQ14:AQ24)</f>
        <v>1556</v>
      </c>
      <c r="AR25" s="22">
        <f t="shared" si="26"/>
        <v>216.20119494233708</v>
      </c>
      <c r="AS25" s="25">
        <f>SUM(AS14:AS24)</f>
        <v>176.89999999999998</v>
      </c>
      <c r="AT25" s="22">
        <f>SUM(AT14:AT24)</f>
        <v>69.1</v>
      </c>
      <c r="AU25" s="22">
        <f>AT25/AS25*100</f>
        <v>39.061616732617296</v>
      </c>
      <c r="AV25" s="22">
        <f>SUM(AV14:AV24)</f>
        <v>9519.800000000001</v>
      </c>
      <c r="AW25" s="22">
        <f>SUM(AW14:AW24)</f>
        <v>21415.5</v>
      </c>
      <c r="AX25" s="22">
        <f>AW25/AV25*100</f>
        <v>224.95745708943466</v>
      </c>
      <c r="AY25" s="22">
        <f>SUM(AY14:AY24)</f>
        <v>6019.1</v>
      </c>
      <c r="AZ25" s="22">
        <f>SUM(AZ14:AZ24)</f>
        <v>6580.799999999999</v>
      </c>
      <c r="BA25" s="22">
        <f>AZ25/AY25*100</f>
        <v>109.3319599275639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13766.4</v>
      </c>
      <c r="BF25" s="22">
        <f>SUM(BF14:BF24)</f>
        <v>16438.3</v>
      </c>
      <c r="BG25" s="22">
        <f>BF25/BE25*100</f>
        <v>119.40885053463506</v>
      </c>
      <c r="BH25" s="25">
        <f>SUM(BH14:BH24)</f>
        <v>4929.3</v>
      </c>
      <c r="BI25" s="22">
        <f>SUM(BI14:BI24)</f>
        <v>5365.400000000001</v>
      </c>
      <c r="BJ25" s="22">
        <f>BI25/BH25*100</f>
        <v>108.84709796522833</v>
      </c>
      <c r="BK25" s="25">
        <f>SUM(BK14:BK24)</f>
        <v>168.7</v>
      </c>
      <c r="BL25" s="22">
        <f>SUM(BL14:BL24)</f>
        <v>131.9</v>
      </c>
      <c r="BM25" s="22">
        <f>BL25/BK25*100</f>
        <v>78.18612922347363</v>
      </c>
      <c r="BN25" s="22">
        <f>SUM(BN14:BN24)</f>
        <v>2444.2</v>
      </c>
      <c r="BO25" s="22">
        <f>SUM(BO14:BO24)</f>
        <v>2373.4</v>
      </c>
      <c r="BP25" s="22">
        <f>BO25/BN25*100</f>
        <v>97.1033466983062</v>
      </c>
      <c r="BQ25" s="22">
        <f>SUM(BQ14:BQ24)</f>
        <v>4558.7</v>
      </c>
      <c r="BR25" s="22">
        <f>SUM(BR14:BR24)</f>
        <v>4428.799999999999</v>
      </c>
      <c r="BS25" s="22">
        <f>BR25/BQ25*100</f>
        <v>97.15050343299623</v>
      </c>
      <c r="BT25" s="22">
        <f>SUM(BT14:BT24)</f>
        <v>2375.4</v>
      </c>
      <c r="BU25" s="22">
        <f>SUM(BU14:BU24)</f>
        <v>2395.7999999999997</v>
      </c>
      <c r="BV25" s="22">
        <f>BU25/BT25*100</f>
        <v>100.85880272796159</v>
      </c>
      <c r="BW25" s="22">
        <f>SUM(BW14:BW24)</f>
        <v>741.5</v>
      </c>
      <c r="BX25" s="22">
        <f>SUM(BX14:BX24)</f>
        <v>731.9000000000001</v>
      </c>
      <c r="BY25" s="22">
        <f>BX25/BW25*100</f>
        <v>98.70532703978424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AS10:AU11"/>
    <mergeCell ref="AV9:AX11"/>
    <mergeCell ref="BT9:BY10"/>
    <mergeCell ref="BK9:BM11"/>
    <mergeCell ref="BN9:BP11"/>
    <mergeCell ref="BQ9:BS11"/>
    <mergeCell ref="BB10:BD11"/>
    <mergeCell ref="BH9:BJ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6" r:id="rId1"/>
  <colBreaks count="3" manualBreakCount="3">
    <brk id="20" max="65535" man="1"/>
    <brk id="41" max="24" man="1"/>
    <brk id="6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2011-09-08T05:49:04Z</cp:lastPrinted>
  <dcterms:created xsi:type="dcterms:W3CDTF">2006-03-31T05:22:05Z</dcterms:created>
  <dcterms:modified xsi:type="dcterms:W3CDTF">2011-09-08T05:50:26Z</dcterms:modified>
  <cp:category/>
  <cp:version/>
  <cp:contentType/>
  <cp:contentStatus/>
  <cp:revision>1</cp:revision>
</cp:coreProperties>
</file>