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<sst xmlns="http://schemas.openxmlformats.org/spreadsheetml/2006/main" count="82" uniqueCount="37">
  <si>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</si>
  <si>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</si>
  <si>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</si>
  <si>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</si>
  <si>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</si>
  <si>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</si>
  <si>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</si>
  <si>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</si>
  <si>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</si>
  <si>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</si>
  <si>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</si>
  <si>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</si>
  <si>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</si>
  <si>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</si>
  <si>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</si>
  <si>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</si>
  <si>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</si>
  <si>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</si>
  <si>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</si>
  <si>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</si>
  <si>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</si>
  <si>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</si>
  <si>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</si>
  <si>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</si>
  <si>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</si>
  <si>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</si>
  <si>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</si>
  <si>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</si>
  <si>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</si>
  <si>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</si>
  <si>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</si>
  <si>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</si>
  <si>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Предоставление гражданам  субсидий на приобретение жилья и на оплату жилого помещения и коммунальных услуг (код БК расходов 10-03-5050000-572-000)</t>
  </si>
  <si>
    <t>АНАЛИЗ</t>
  </si>
  <si>
    <t xml:space="preserve">                  исполнения бюджетов поселений Шумерлинского района  за январь-май 2007 в сравнении с аналогичным периодом прошлого года</t>
  </si>
  <si>
    <t>январь-май 2006г.</t>
  </si>
  <si>
    <t>январь-май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</si>
</sst>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1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Lucida Sans Unicode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/>
      <protection locked="0"/>
    </xf>
    <xf numFmtId="0" fontId="2" fillId="0" borderId="1" xfId="18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1" xfId="18" applyFont="1" applyFill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view="pageBreakPreview" zoomScale="75" zoomScaleNormal="75" zoomScaleSheetLayoutView="75" workbookViewId="0" topLeftCell="AQ11">
      <selection activeCell="BB9" sqref="BB9"/>
    </sheetView>
  </sheetViews>
  <sheetFormatPr defaultColWidth="9.00390625" defaultRowHeight="12.75"/>
  <cols>
    <col min="1" max="1" width="5.25390625" style="1" customWidth="1"/>
    <col min="2" max="2" width="29.625" style="1" customWidth="1"/>
    <col min="3" max="3" width="14.75390625" style="1" customWidth="1"/>
    <col min="4" max="4" width="14.625" style="1" customWidth="1"/>
    <col min="5" max="5" width="14.125" style="1" customWidth="1"/>
    <col min="6" max="6" width="15.25390625" style="1" customWidth="1"/>
    <col min="7" max="7" width="13.00390625" style="1" customWidth="1"/>
    <col min="8" max="8" width="13.375" style="1" customWidth="1"/>
    <col min="9" max="9" width="13.75390625" style="1" customWidth="1"/>
    <col min="10" max="10" width="13.625" style="1" customWidth="1"/>
    <col min="11" max="11" width="13.00390625" style="1" customWidth="1"/>
    <col min="12" max="12" width="12.00390625" style="1" customWidth="1"/>
    <col min="13" max="13" width="11.625" style="1" customWidth="1"/>
    <col min="14" max="14" width="12.375" style="1" customWidth="1"/>
    <col min="15" max="15" width="12.125" style="1" customWidth="1"/>
    <col min="16" max="17" width="12.00390625" style="1" customWidth="1"/>
    <col min="18" max="18" width="9.125" style="1" customWidth="1"/>
    <col min="19" max="19" width="10.00390625" style="1" customWidth="1"/>
    <col min="20" max="20" width="12.25390625" style="1" customWidth="1"/>
    <col min="21" max="22" width="13.00390625" style="1" customWidth="1"/>
    <col min="23" max="23" width="11.00390625" style="1" customWidth="1"/>
    <col min="24" max="24" width="12.25390625" style="1" customWidth="1"/>
    <col min="25" max="25" width="9.375" style="1" customWidth="1"/>
    <col min="26" max="26" width="10.875" style="1" customWidth="1"/>
    <col min="27" max="27" width="10.75390625" style="1" customWidth="1"/>
    <col min="28" max="28" width="11.375" style="1" customWidth="1"/>
    <col min="29" max="30" width="11.25390625" style="1" customWidth="1"/>
    <col min="31" max="31" width="11.00390625" style="1" customWidth="1"/>
    <col min="32" max="32" width="11.25390625" style="1" customWidth="1"/>
    <col min="33" max="33" width="13.875" style="1" customWidth="1"/>
    <col min="34" max="34" width="13.625" style="1" customWidth="1"/>
    <col min="35" max="35" width="12.75390625" style="1" customWidth="1"/>
    <col min="36" max="44" width="13.375" style="1" customWidth="1"/>
    <col min="45" max="45" width="11.75390625" style="1" customWidth="1"/>
    <col min="46" max="46" width="12.25390625" style="1" customWidth="1"/>
    <col min="47" max="47" width="13.375" style="1" customWidth="1"/>
    <col min="48" max="16384" width="9.125" style="1" customWidth="1"/>
  </cols>
  <sheetData>
    <row r="1" spans="12:14" ht="12.75">
      <c r="L1" s="65"/>
      <c r="M1" s="66"/>
      <c r="N1" s="66"/>
    </row>
    <row r="2" spans="12:14" ht="33" customHeight="1">
      <c r="L2" s="66"/>
      <c r="M2" s="66"/>
      <c r="N2" s="66"/>
    </row>
    <row r="4" spans="1:47" ht="20.25">
      <c r="A4" s="4"/>
      <c r="B4" s="4"/>
      <c r="D4" s="68" t="s">
        <v>33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5" customHeight="1">
      <c r="A5" s="5"/>
      <c r="B5" s="5"/>
      <c r="C5" s="69" t="s">
        <v>34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"/>
      <c r="B6" s="5"/>
      <c r="C6" s="5"/>
      <c r="D6" s="5"/>
      <c r="E6" s="5"/>
      <c r="F6" s="5"/>
      <c r="G6" s="67"/>
      <c r="H6" s="67"/>
      <c r="I6" s="67"/>
      <c r="J6" s="6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2" customFormat="1" ht="12.75" customHeight="1">
      <c r="A8" s="37" t="s">
        <v>30</v>
      </c>
      <c r="B8" s="37"/>
      <c r="C8" s="37" t="s">
        <v>0</v>
      </c>
      <c r="D8" s="37"/>
      <c r="E8" s="37"/>
      <c r="F8" s="15" t="s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48" t="s">
        <v>2</v>
      </c>
      <c r="AH8" s="49"/>
      <c r="AI8" s="50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</row>
    <row r="9" spans="1:48" s="2" customFormat="1" ht="25.5" customHeight="1">
      <c r="A9" s="37"/>
      <c r="B9" s="37"/>
      <c r="C9" s="37"/>
      <c r="D9" s="37"/>
      <c r="E9" s="37"/>
      <c r="F9" s="37" t="s">
        <v>3</v>
      </c>
      <c r="G9" s="37"/>
      <c r="H9" s="37"/>
      <c r="I9" s="18" t="s">
        <v>4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37" t="s">
        <v>5</v>
      </c>
      <c r="AB9" s="37"/>
      <c r="AC9" s="37"/>
      <c r="AD9" s="40" t="s">
        <v>6</v>
      </c>
      <c r="AE9" s="41"/>
      <c r="AF9" s="42"/>
      <c r="AG9" s="51"/>
      <c r="AH9" s="52"/>
      <c r="AI9" s="53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10"/>
    </row>
    <row r="10" spans="1:48" s="2" customFormat="1" ht="15" customHeight="1">
      <c r="A10" s="37"/>
      <c r="B10" s="37"/>
      <c r="C10" s="37"/>
      <c r="D10" s="37"/>
      <c r="E10" s="37"/>
      <c r="F10" s="37"/>
      <c r="G10" s="37"/>
      <c r="H10" s="37"/>
      <c r="I10" s="37" t="s">
        <v>7</v>
      </c>
      <c r="J10" s="37"/>
      <c r="K10" s="37"/>
      <c r="L10" s="37" t="s">
        <v>8</v>
      </c>
      <c r="M10" s="37"/>
      <c r="N10" s="37"/>
      <c r="O10" s="37" t="s">
        <v>9</v>
      </c>
      <c r="P10" s="37"/>
      <c r="Q10" s="37"/>
      <c r="R10" s="37" t="s">
        <v>10</v>
      </c>
      <c r="S10" s="37"/>
      <c r="T10" s="37"/>
      <c r="U10" s="37" t="s">
        <v>11</v>
      </c>
      <c r="V10" s="37"/>
      <c r="W10" s="37"/>
      <c r="X10" s="37" t="s">
        <v>12</v>
      </c>
      <c r="Y10" s="37"/>
      <c r="Z10" s="37"/>
      <c r="AA10" s="37"/>
      <c r="AB10" s="37"/>
      <c r="AC10" s="37"/>
      <c r="AD10" s="43"/>
      <c r="AE10" s="37"/>
      <c r="AF10" s="44"/>
      <c r="AG10" s="51"/>
      <c r="AH10" s="52"/>
      <c r="AI10" s="53"/>
      <c r="AJ10" s="71" t="s">
        <v>13</v>
      </c>
      <c r="AK10" s="57"/>
      <c r="AL10" s="57"/>
      <c r="AM10" s="57" t="s">
        <v>14</v>
      </c>
      <c r="AN10" s="57"/>
      <c r="AO10" s="57"/>
      <c r="AP10" s="57" t="s">
        <v>14</v>
      </c>
      <c r="AQ10" s="57"/>
      <c r="AR10" s="58"/>
      <c r="AS10" s="59" t="s">
        <v>32</v>
      </c>
      <c r="AT10" s="60"/>
      <c r="AU10" s="61"/>
      <c r="AV10" s="10"/>
    </row>
    <row r="11" spans="1:48" s="2" customFormat="1" ht="10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45"/>
      <c r="AE11" s="46"/>
      <c r="AF11" s="47"/>
      <c r="AG11" s="54"/>
      <c r="AH11" s="55"/>
      <c r="AI11" s="56"/>
      <c r="AJ11" s="72"/>
      <c r="AK11" s="37"/>
      <c r="AL11" s="37"/>
      <c r="AM11" s="37" t="s">
        <v>15</v>
      </c>
      <c r="AN11" s="37"/>
      <c r="AO11" s="37"/>
      <c r="AP11" s="37" t="s">
        <v>16</v>
      </c>
      <c r="AQ11" s="37"/>
      <c r="AR11" s="44"/>
      <c r="AS11" s="62"/>
      <c r="AT11" s="63"/>
      <c r="AU11" s="64"/>
      <c r="AV11" s="10"/>
    </row>
    <row r="12" spans="1:48" s="2" customFormat="1" ht="26.25" customHeight="1">
      <c r="A12" s="37"/>
      <c r="B12" s="37"/>
      <c r="C12" s="31" t="s">
        <v>35</v>
      </c>
      <c r="D12" s="31" t="s">
        <v>36</v>
      </c>
      <c r="E12" s="32" t="s">
        <v>17</v>
      </c>
      <c r="F12" s="31" t="s">
        <v>35</v>
      </c>
      <c r="G12" s="31" t="s">
        <v>36</v>
      </c>
      <c r="H12" s="32" t="s">
        <v>17</v>
      </c>
      <c r="I12" s="31" t="s">
        <v>35</v>
      </c>
      <c r="J12" s="31" t="s">
        <v>36</v>
      </c>
      <c r="K12" s="32" t="s">
        <v>17</v>
      </c>
      <c r="L12" s="31" t="s">
        <v>35</v>
      </c>
      <c r="M12" s="31" t="s">
        <v>36</v>
      </c>
      <c r="N12" s="32" t="s">
        <v>17</v>
      </c>
      <c r="O12" s="31" t="s">
        <v>35</v>
      </c>
      <c r="P12" s="31" t="s">
        <v>36</v>
      </c>
      <c r="Q12" s="32" t="s">
        <v>17</v>
      </c>
      <c r="R12" s="31" t="s">
        <v>35</v>
      </c>
      <c r="S12" s="31" t="s">
        <v>36</v>
      </c>
      <c r="T12" s="32" t="s">
        <v>17</v>
      </c>
      <c r="U12" s="31" t="s">
        <v>35</v>
      </c>
      <c r="V12" s="31" t="s">
        <v>36</v>
      </c>
      <c r="W12" s="32" t="s">
        <v>17</v>
      </c>
      <c r="X12" s="31" t="s">
        <v>35</v>
      </c>
      <c r="Y12" s="31" t="s">
        <v>36</v>
      </c>
      <c r="Z12" s="32" t="s">
        <v>17</v>
      </c>
      <c r="AA12" s="31" t="s">
        <v>35</v>
      </c>
      <c r="AB12" s="31" t="s">
        <v>36</v>
      </c>
      <c r="AC12" s="32" t="s">
        <v>17</v>
      </c>
      <c r="AD12" s="31" t="s">
        <v>35</v>
      </c>
      <c r="AE12" s="31" t="s">
        <v>36</v>
      </c>
      <c r="AF12" s="32" t="s">
        <v>17</v>
      </c>
      <c r="AG12" s="31" t="s">
        <v>35</v>
      </c>
      <c r="AH12" s="31" t="s">
        <v>36</v>
      </c>
      <c r="AI12" s="32" t="s">
        <v>17</v>
      </c>
      <c r="AJ12" s="31" t="s">
        <v>35</v>
      </c>
      <c r="AK12" s="31" t="s">
        <v>36</v>
      </c>
      <c r="AL12" s="32" t="s">
        <v>17</v>
      </c>
      <c r="AM12" s="31" t="s">
        <v>35</v>
      </c>
      <c r="AN12" s="31" t="s">
        <v>36</v>
      </c>
      <c r="AO12" s="32" t="s">
        <v>17</v>
      </c>
      <c r="AP12" s="31" t="s">
        <v>35</v>
      </c>
      <c r="AQ12" s="31" t="s">
        <v>36</v>
      </c>
      <c r="AR12" s="32" t="s">
        <v>17</v>
      </c>
      <c r="AS12" s="31" t="s">
        <v>35</v>
      </c>
      <c r="AT12" s="31" t="s">
        <v>36</v>
      </c>
      <c r="AU12" s="32" t="s">
        <v>17</v>
      </c>
      <c r="AV12" s="10"/>
    </row>
    <row r="13" spans="1:48" s="2" customFormat="1" ht="12.75">
      <c r="A13" s="73">
        <v>1</v>
      </c>
      <c r="B13" s="73"/>
      <c r="C13" s="11">
        <v>2</v>
      </c>
      <c r="D13" s="11">
        <v>3</v>
      </c>
      <c r="E13" s="12">
        <v>4</v>
      </c>
      <c r="F13" s="11">
        <v>5</v>
      </c>
      <c r="G13" s="11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26</v>
      </c>
      <c r="Y13" s="12">
        <v>27</v>
      </c>
      <c r="Z13" s="12">
        <v>28</v>
      </c>
      <c r="AA13" s="11">
        <v>32</v>
      </c>
      <c r="AB13" s="11">
        <v>33</v>
      </c>
      <c r="AC13" s="11">
        <v>34</v>
      </c>
      <c r="AD13" s="11">
        <v>44</v>
      </c>
      <c r="AE13" s="11">
        <v>45</v>
      </c>
      <c r="AF13" s="11">
        <v>46</v>
      </c>
      <c r="AG13" s="11">
        <v>47</v>
      </c>
      <c r="AH13" s="11">
        <v>48</v>
      </c>
      <c r="AI13" s="11">
        <v>49</v>
      </c>
      <c r="AJ13" s="13">
        <v>62</v>
      </c>
      <c r="AK13" s="13">
        <v>63</v>
      </c>
      <c r="AL13" s="13">
        <v>64</v>
      </c>
      <c r="AM13" s="14">
        <v>65</v>
      </c>
      <c r="AN13" s="14">
        <v>66</v>
      </c>
      <c r="AO13" s="14">
        <v>67</v>
      </c>
      <c r="AP13" s="14">
        <v>68</v>
      </c>
      <c r="AQ13" s="14">
        <v>69</v>
      </c>
      <c r="AR13" s="14">
        <v>70</v>
      </c>
      <c r="AS13" s="14">
        <v>71</v>
      </c>
      <c r="AT13" s="14">
        <v>72</v>
      </c>
      <c r="AU13" s="14">
        <v>73</v>
      </c>
      <c r="AV13" s="10"/>
    </row>
    <row r="14" spans="1:48" ht="12.75" customHeight="1">
      <c r="A14" s="6">
        <v>1</v>
      </c>
      <c r="B14" s="7" t="s">
        <v>31</v>
      </c>
      <c r="C14" s="23">
        <f aca="true" t="shared" si="0" ref="C14:C24">F14+AA14+AD14</f>
        <v>341.9</v>
      </c>
      <c r="D14" s="23">
        <f aca="true" t="shared" si="1" ref="D14:D24">G14+AB14+AE14</f>
        <v>534.9</v>
      </c>
      <c r="E14" s="23">
        <f aca="true" t="shared" si="2" ref="E14:E38">D14/C14*100</f>
        <v>156.44925416788536</v>
      </c>
      <c r="F14" s="24">
        <f>+I14+L14+O14+R14+U14+X14</f>
        <v>135.7</v>
      </c>
      <c r="G14" s="24">
        <f aca="true" t="shared" si="3" ref="G14:G24">+J14+M14+P14+S14+V14+Y14</f>
        <v>149.5</v>
      </c>
      <c r="H14" s="23">
        <f>G14/F14*100</f>
        <v>110.16949152542375</v>
      </c>
      <c r="I14" s="33">
        <v>5.9</v>
      </c>
      <c r="J14" s="24">
        <v>29.8</v>
      </c>
      <c r="K14" s="23">
        <f aca="true" t="shared" si="4" ref="K14:K38">J14/I14*100</f>
        <v>505.08474576271186</v>
      </c>
      <c r="L14" s="24"/>
      <c r="M14" s="24"/>
      <c r="N14" s="23"/>
      <c r="O14" s="33">
        <v>1.1</v>
      </c>
      <c r="P14" s="24">
        <v>5.7</v>
      </c>
      <c r="Q14" s="23">
        <f aca="true" t="shared" si="5" ref="Q14:Q38">P14/O14*100</f>
        <v>518.1818181818181</v>
      </c>
      <c r="R14" s="33"/>
      <c r="S14" s="24">
        <v>0.4</v>
      </c>
      <c r="T14" s="23" t="e">
        <f aca="true" t="shared" si="6" ref="T14:T38">S14/R14*100</f>
        <v>#DIV/0!</v>
      </c>
      <c r="U14" s="33">
        <v>128.7</v>
      </c>
      <c r="V14" s="24">
        <v>112.1</v>
      </c>
      <c r="W14" s="23">
        <f aca="true" t="shared" si="7" ref="W14:W38">V14/U14*100</f>
        <v>87.10178710178711</v>
      </c>
      <c r="X14" s="33"/>
      <c r="Y14" s="24">
        <v>1.5</v>
      </c>
      <c r="Z14" s="23" t="e">
        <f>Y14/X14*100</f>
        <v>#DIV/0!</v>
      </c>
      <c r="AA14" s="33">
        <v>190</v>
      </c>
      <c r="AB14" s="24">
        <v>372.9</v>
      </c>
      <c r="AC14" s="23">
        <f aca="true" t="shared" si="8" ref="AC14:AC38">AB14/AA14*100</f>
        <v>196.26315789473682</v>
      </c>
      <c r="AD14" s="36">
        <v>16.2</v>
      </c>
      <c r="AE14" s="25">
        <v>12.5</v>
      </c>
      <c r="AF14" s="23">
        <f aca="true" t="shared" si="9" ref="AF14:AF24">AE14/AD14*100</f>
        <v>77.1604938271605</v>
      </c>
      <c r="AG14" s="34">
        <v>284</v>
      </c>
      <c r="AH14" s="25">
        <v>510.2</v>
      </c>
      <c r="AI14" s="23">
        <f aca="true" t="shared" si="10" ref="AI14:AI38">AH14/AG14*100</f>
        <v>179.64788732394365</v>
      </c>
      <c r="AJ14" s="34">
        <v>52.4</v>
      </c>
      <c r="AK14" s="25">
        <v>183.2</v>
      </c>
      <c r="AL14" s="23">
        <f aca="true" t="shared" si="11" ref="AL14:AL24">AK14/AJ14*100</f>
        <v>349.618320610687</v>
      </c>
      <c r="AM14" s="34">
        <v>42.6</v>
      </c>
      <c r="AN14" s="25">
        <v>107.1</v>
      </c>
      <c r="AO14" s="23">
        <f aca="true" t="shared" si="12" ref="AO14:AO24">AN14/AM14*100</f>
        <v>251.40845070422534</v>
      </c>
      <c r="AP14" s="34">
        <v>0.6</v>
      </c>
      <c r="AQ14" s="25">
        <v>43.8</v>
      </c>
      <c r="AR14" s="23">
        <f aca="true" t="shared" si="13" ref="AR14:AR24">AQ14/AP14*100</f>
        <v>7300</v>
      </c>
      <c r="AS14" s="35">
        <v>3.6</v>
      </c>
      <c r="AT14" s="26">
        <v>15.3</v>
      </c>
      <c r="AU14" s="23">
        <f aca="true" t="shared" si="14" ref="AU14:AU38">AT14/AS14*100</f>
        <v>425</v>
      </c>
      <c r="AV14" s="20"/>
    </row>
    <row r="15" spans="1:48" ht="12.75">
      <c r="A15" s="6">
        <v>2</v>
      </c>
      <c r="B15" s="8" t="s">
        <v>18</v>
      </c>
      <c r="C15" s="23">
        <f t="shared" si="0"/>
        <v>277.4</v>
      </c>
      <c r="D15" s="23">
        <f t="shared" si="1"/>
        <v>429.19999999999993</v>
      </c>
      <c r="E15" s="23">
        <f t="shared" si="2"/>
        <v>154.72242249459262</v>
      </c>
      <c r="F15" s="24">
        <f aca="true" t="shared" si="15" ref="F15:F24">+I15+L15+O15+R15+U15+X15</f>
        <v>23.000000000000004</v>
      </c>
      <c r="G15" s="24">
        <f t="shared" si="3"/>
        <v>36.4</v>
      </c>
      <c r="H15" s="23">
        <f aca="true" t="shared" si="16" ref="H15:H38">G15/F15*100</f>
        <v>158.26086956521738</v>
      </c>
      <c r="I15" s="33">
        <v>22.1</v>
      </c>
      <c r="J15" s="24">
        <v>29.7</v>
      </c>
      <c r="K15" s="23">
        <f t="shared" si="4"/>
        <v>134.3891402714932</v>
      </c>
      <c r="L15" s="24"/>
      <c r="M15" s="24"/>
      <c r="N15" s="23"/>
      <c r="O15" s="33">
        <v>0.5</v>
      </c>
      <c r="P15" s="24">
        <v>3.8</v>
      </c>
      <c r="Q15" s="23">
        <f t="shared" si="5"/>
        <v>760</v>
      </c>
      <c r="R15" s="33">
        <v>0.1</v>
      </c>
      <c r="S15" s="24">
        <v>1.1</v>
      </c>
      <c r="T15" s="23">
        <f t="shared" si="6"/>
        <v>1100</v>
      </c>
      <c r="U15" s="33">
        <v>0.3</v>
      </c>
      <c r="V15" s="24">
        <v>1.8</v>
      </c>
      <c r="W15" s="23">
        <f t="shared" si="7"/>
        <v>600</v>
      </c>
      <c r="X15" s="33"/>
      <c r="Y15" s="24"/>
      <c r="Z15" s="23"/>
      <c r="AA15" s="33">
        <v>246.5</v>
      </c>
      <c r="AB15" s="24">
        <v>372.4</v>
      </c>
      <c r="AC15" s="23">
        <f t="shared" si="8"/>
        <v>151.07505070993915</v>
      </c>
      <c r="AD15" s="36">
        <v>7.9</v>
      </c>
      <c r="AE15" s="25">
        <v>20.4</v>
      </c>
      <c r="AF15" s="23">
        <f t="shared" si="9"/>
        <v>258.22784810126575</v>
      </c>
      <c r="AG15" s="34">
        <v>243.9</v>
      </c>
      <c r="AH15" s="25">
        <v>421.1</v>
      </c>
      <c r="AI15" s="23">
        <f t="shared" si="10"/>
        <v>172.6527265272653</v>
      </c>
      <c r="AJ15" s="34">
        <v>66.1</v>
      </c>
      <c r="AK15" s="25">
        <v>86.6</v>
      </c>
      <c r="AL15" s="23">
        <f t="shared" si="11"/>
        <v>131.01361573373674</v>
      </c>
      <c r="AM15" s="34">
        <v>63</v>
      </c>
      <c r="AN15" s="25">
        <v>75.7</v>
      </c>
      <c r="AO15" s="23">
        <f t="shared" si="12"/>
        <v>120.15873015873015</v>
      </c>
      <c r="AP15" s="34">
        <v>0.3</v>
      </c>
      <c r="AQ15" s="25">
        <v>6.9</v>
      </c>
      <c r="AR15" s="23">
        <f t="shared" si="13"/>
        <v>2300.0000000000005</v>
      </c>
      <c r="AS15" s="35">
        <v>3.7</v>
      </c>
      <c r="AT15" s="26">
        <v>10.3</v>
      </c>
      <c r="AU15" s="23">
        <f t="shared" si="14"/>
        <v>278.3783783783784</v>
      </c>
      <c r="AV15" s="20"/>
    </row>
    <row r="16" spans="1:48" ht="12.75">
      <c r="A16" s="6">
        <v>3</v>
      </c>
      <c r="B16" s="8" t="s">
        <v>19</v>
      </c>
      <c r="C16" s="23">
        <f t="shared" si="0"/>
        <v>472.59999999999997</v>
      </c>
      <c r="D16" s="23">
        <f t="shared" si="1"/>
        <v>732.5999999999999</v>
      </c>
      <c r="E16" s="23">
        <f t="shared" si="2"/>
        <v>155.0148116800677</v>
      </c>
      <c r="F16" s="24">
        <f t="shared" si="15"/>
        <v>48.7</v>
      </c>
      <c r="G16" s="24">
        <f t="shared" si="3"/>
        <v>63.3</v>
      </c>
      <c r="H16" s="23">
        <f t="shared" si="16"/>
        <v>129.9794661190965</v>
      </c>
      <c r="I16" s="33">
        <v>12.1</v>
      </c>
      <c r="J16" s="24">
        <v>23.2</v>
      </c>
      <c r="K16" s="23">
        <f t="shared" si="4"/>
        <v>191.73553719008265</v>
      </c>
      <c r="L16" s="24"/>
      <c r="M16" s="24"/>
      <c r="N16" s="23"/>
      <c r="O16" s="33">
        <v>3</v>
      </c>
      <c r="P16" s="24">
        <v>13.3</v>
      </c>
      <c r="Q16" s="23">
        <f t="shared" si="5"/>
        <v>443.33333333333337</v>
      </c>
      <c r="R16" s="33"/>
      <c r="S16" s="24">
        <v>14.9</v>
      </c>
      <c r="T16" s="23" t="e">
        <f t="shared" si="6"/>
        <v>#DIV/0!</v>
      </c>
      <c r="U16" s="33">
        <v>30.6</v>
      </c>
      <c r="V16" s="24">
        <v>8.9</v>
      </c>
      <c r="W16" s="23">
        <f t="shared" si="7"/>
        <v>29.08496732026144</v>
      </c>
      <c r="X16" s="33">
        <v>3</v>
      </c>
      <c r="Y16" s="24">
        <v>3</v>
      </c>
      <c r="Z16" s="23">
        <f>Y16/X16*100</f>
        <v>100</v>
      </c>
      <c r="AA16" s="33">
        <v>384</v>
      </c>
      <c r="AB16" s="24">
        <v>650.3</v>
      </c>
      <c r="AC16" s="23">
        <f t="shared" si="8"/>
        <v>169.34895833333331</v>
      </c>
      <c r="AD16" s="36">
        <v>39.9</v>
      </c>
      <c r="AE16" s="25">
        <v>19</v>
      </c>
      <c r="AF16" s="23">
        <f t="shared" si="9"/>
        <v>47.61904761904762</v>
      </c>
      <c r="AG16" s="34">
        <v>409.3</v>
      </c>
      <c r="AH16" s="25">
        <v>682.1</v>
      </c>
      <c r="AI16" s="23">
        <f t="shared" si="10"/>
        <v>166.6503786953335</v>
      </c>
      <c r="AJ16" s="34">
        <v>224.6</v>
      </c>
      <c r="AK16" s="25">
        <v>235.3</v>
      </c>
      <c r="AL16" s="23">
        <f t="shared" si="11"/>
        <v>104.76402493321461</v>
      </c>
      <c r="AM16" s="34">
        <v>117.8</v>
      </c>
      <c r="AN16" s="25">
        <v>141.7</v>
      </c>
      <c r="AO16" s="23">
        <f t="shared" si="12"/>
        <v>120.28862478777589</v>
      </c>
      <c r="AP16" s="34">
        <v>76.6</v>
      </c>
      <c r="AQ16" s="25">
        <v>37.6</v>
      </c>
      <c r="AR16" s="23">
        <f t="shared" si="13"/>
        <v>49.08616187989557</v>
      </c>
      <c r="AS16" s="35">
        <v>17.9</v>
      </c>
      <c r="AT16" s="26">
        <v>71.8</v>
      </c>
      <c r="AU16" s="23">
        <f t="shared" si="14"/>
        <v>401.1173184357542</v>
      </c>
      <c r="AV16" s="20"/>
    </row>
    <row r="17" spans="1:48" ht="25.5">
      <c r="A17" s="6">
        <v>4</v>
      </c>
      <c r="B17" s="8" t="s">
        <v>20</v>
      </c>
      <c r="C17" s="23">
        <f t="shared" si="0"/>
        <v>369.50000000000006</v>
      </c>
      <c r="D17" s="23">
        <f t="shared" si="1"/>
        <v>507.3</v>
      </c>
      <c r="E17" s="23">
        <f t="shared" si="2"/>
        <v>137.2936400541272</v>
      </c>
      <c r="F17" s="24">
        <f t="shared" si="15"/>
        <v>54.6</v>
      </c>
      <c r="G17" s="24">
        <f t="shared" si="3"/>
        <v>49.199999999999996</v>
      </c>
      <c r="H17" s="23">
        <f t="shared" si="16"/>
        <v>90.1098901098901</v>
      </c>
      <c r="I17" s="33">
        <v>49.3</v>
      </c>
      <c r="J17" s="24">
        <v>46.8</v>
      </c>
      <c r="K17" s="23">
        <f t="shared" si="4"/>
        <v>94.9290060851927</v>
      </c>
      <c r="L17" s="24"/>
      <c r="M17" s="24"/>
      <c r="N17" s="23"/>
      <c r="O17" s="33">
        <v>4.2</v>
      </c>
      <c r="P17" s="24">
        <v>1.1</v>
      </c>
      <c r="Q17" s="23">
        <f t="shared" si="5"/>
        <v>26.190476190476193</v>
      </c>
      <c r="R17" s="33">
        <v>0.1</v>
      </c>
      <c r="S17" s="24">
        <v>0.3</v>
      </c>
      <c r="T17" s="23">
        <f t="shared" si="6"/>
        <v>299.99999999999994</v>
      </c>
      <c r="U17" s="33">
        <v>1</v>
      </c>
      <c r="V17" s="24">
        <v>1</v>
      </c>
      <c r="W17" s="23">
        <f t="shared" si="7"/>
        <v>100</v>
      </c>
      <c r="X17" s="33"/>
      <c r="Y17" s="24"/>
      <c r="Z17" s="23"/>
      <c r="AA17" s="33">
        <v>312.8</v>
      </c>
      <c r="AB17" s="24">
        <v>437.6</v>
      </c>
      <c r="AC17" s="23">
        <f t="shared" si="8"/>
        <v>139.89769820971867</v>
      </c>
      <c r="AD17" s="36">
        <v>2.1</v>
      </c>
      <c r="AE17" s="25">
        <v>20.5</v>
      </c>
      <c r="AF17" s="23">
        <f t="shared" si="9"/>
        <v>976.1904761904761</v>
      </c>
      <c r="AG17" s="34">
        <v>328.3</v>
      </c>
      <c r="AH17" s="25">
        <v>498.9</v>
      </c>
      <c r="AI17" s="23">
        <f t="shared" si="10"/>
        <v>151.96466646360037</v>
      </c>
      <c r="AJ17" s="34">
        <v>76.6</v>
      </c>
      <c r="AK17" s="25">
        <v>168.4</v>
      </c>
      <c r="AL17" s="23">
        <f t="shared" si="11"/>
        <v>219.84334203655354</v>
      </c>
      <c r="AM17" s="34">
        <v>65.4</v>
      </c>
      <c r="AN17" s="25">
        <v>110.5</v>
      </c>
      <c r="AO17" s="23">
        <f t="shared" si="12"/>
        <v>168.96024464831802</v>
      </c>
      <c r="AP17" s="34">
        <v>8</v>
      </c>
      <c r="AQ17" s="25">
        <v>16.9</v>
      </c>
      <c r="AR17" s="23">
        <f t="shared" si="13"/>
        <v>211.24999999999997</v>
      </c>
      <c r="AS17" s="35">
        <v>7.3</v>
      </c>
      <c r="AT17" s="26">
        <v>29.5</v>
      </c>
      <c r="AU17" s="23">
        <f t="shared" si="14"/>
        <v>404.1095890410959</v>
      </c>
      <c r="AV17" s="20"/>
    </row>
    <row r="18" spans="1:48" ht="25.5">
      <c r="A18" s="6">
        <v>5</v>
      </c>
      <c r="B18" s="8" t="s">
        <v>21</v>
      </c>
      <c r="C18" s="23">
        <f t="shared" si="0"/>
        <v>295.90000000000003</v>
      </c>
      <c r="D18" s="23">
        <f t="shared" si="1"/>
        <v>600.1</v>
      </c>
      <c r="E18" s="23">
        <f t="shared" si="2"/>
        <v>202.80500168976005</v>
      </c>
      <c r="F18" s="24">
        <f t="shared" si="15"/>
        <v>26.6</v>
      </c>
      <c r="G18" s="24">
        <f t="shared" si="3"/>
        <v>111.2</v>
      </c>
      <c r="H18" s="23">
        <f t="shared" si="16"/>
        <v>418.04511278195486</v>
      </c>
      <c r="I18" s="33">
        <v>18.6</v>
      </c>
      <c r="J18" s="24">
        <v>31.8</v>
      </c>
      <c r="K18" s="23">
        <f t="shared" si="4"/>
        <v>170.96774193548384</v>
      </c>
      <c r="L18" s="24"/>
      <c r="M18" s="24">
        <v>0.1</v>
      </c>
      <c r="N18" s="23"/>
      <c r="O18" s="33">
        <v>3.9</v>
      </c>
      <c r="P18" s="24">
        <v>5.4</v>
      </c>
      <c r="Q18" s="23">
        <f t="shared" si="5"/>
        <v>138.46153846153848</v>
      </c>
      <c r="R18" s="33">
        <v>1</v>
      </c>
      <c r="S18" s="24">
        <v>66.1</v>
      </c>
      <c r="T18" s="23">
        <f t="shared" si="6"/>
        <v>6609.999999999999</v>
      </c>
      <c r="U18" s="33">
        <v>1.8</v>
      </c>
      <c r="V18" s="24">
        <v>3.6</v>
      </c>
      <c r="W18" s="23">
        <f t="shared" si="7"/>
        <v>200</v>
      </c>
      <c r="X18" s="33">
        <v>1.3</v>
      </c>
      <c r="Y18" s="24">
        <v>4.2</v>
      </c>
      <c r="Z18" s="23">
        <f aca="true" t="shared" si="17" ref="Z18:Z23">Y18/X18*100</f>
        <v>323.0769230769231</v>
      </c>
      <c r="AA18" s="33">
        <v>263.7</v>
      </c>
      <c r="AB18" s="24">
        <v>479.3</v>
      </c>
      <c r="AC18" s="23">
        <f t="shared" si="8"/>
        <v>181.75957527493364</v>
      </c>
      <c r="AD18" s="36">
        <v>5.6</v>
      </c>
      <c r="AE18" s="25">
        <v>9.6</v>
      </c>
      <c r="AF18" s="23">
        <f t="shared" si="9"/>
        <v>171.42857142857144</v>
      </c>
      <c r="AG18" s="34">
        <v>260.6</v>
      </c>
      <c r="AH18" s="25">
        <v>571.9</v>
      </c>
      <c r="AI18" s="23">
        <f t="shared" si="10"/>
        <v>219.4551036070606</v>
      </c>
      <c r="AJ18" s="34">
        <v>99.4</v>
      </c>
      <c r="AK18" s="25">
        <v>147.2</v>
      </c>
      <c r="AL18" s="23">
        <f t="shared" si="11"/>
        <v>148.0885311871227</v>
      </c>
      <c r="AM18" s="34">
        <v>77.3</v>
      </c>
      <c r="AN18" s="25">
        <v>127.2</v>
      </c>
      <c r="AO18" s="23">
        <f t="shared" si="12"/>
        <v>164.5536869340233</v>
      </c>
      <c r="AP18" s="34">
        <v>11.1</v>
      </c>
      <c r="AQ18" s="25">
        <v>5.5</v>
      </c>
      <c r="AR18" s="23">
        <f t="shared" si="13"/>
        <v>49.549549549549546</v>
      </c>
      <c r="AS18" s="35">
        <v>0</v>
      </c>
      <c r="AT18" s="26">
        <v>51.1</v>
      </c>
      <c r="AU18" s="23" t="e">
        <f t="shared" si="14"/>
        <v>#DIV/0!</v>
      </c>
      <c r="AV18" s="20"/>
    </row>
    <row r="19" spans="1:48" ht="25.5">
      <c r="A19" s="6">
        <v>6</v>
      </c>
      <c r="B19" s="8" t="s">
        <v>22</v>
      </c>
      <c r="C19" s="23">
        <f t="shared" si="0"/>
        <v>431.7</v>
      </c>
      <c r="D19" s="23">
        <f t="shared" si="1"/>
        <v>685.1999999999999</v>
      </c>
      <c r="E19" s="23">
        <f t="shared" si="2"/>
        <v>158.7213342599027</v>
      </c>
      <c r="F19" s="24">
        <f t="shared" si="15"/>
        <v>39.5</v>
      </c>
      <c r="G19" s="24">
        <f t="shared" si="3"/>
        <v>227.79999999999998</v>
      </c>
      <c r="H19" s="23">
        <f t="shared" si="16"/>
        <v>576.7088607594936</v>
      </c>
      <c r="I19" s="33">
        <v>10.9</v>
      </c>
      <c r="J19" s="24">
        <v>24.1</v>
      </c>
      <c r="K19" s="23">
        <f t="shared" si="4"/>
        <v>221.10091743119264</v>
      </c>
      <c r="L19" s="24"/>
      <c r="M19" s="24"/>
      <c r="N19" s="23"/>
      <c r="O19" s="33">
        <v>0.6</v>
      </c>
      <c r="P19" s="24">
        <v>1.5</v>
      </c>
      <c r="Q19" s="23">
        <f t="shared" si="5"/>
        <v>250</v>
      </c>
      <c r="R19" s="33">
        <v>19.9</v>
      </c>
      <c r="S19" s="24">
        <v>192.2</v>
      </c>
      <c r="T19" s="23">
        <f t="shared" si="6"/>
        <v>965.8291457286433</v>
      </c>
      <c r="U19" s="33">
        <v>8.1</v>
      </c>
      <c r="V19" s="24">
        <v>10</v>
      </c>
      <c r="W19" s="23">
        <f t="shared" si="7"/>
        <v>123.45679012345681</v>
      </c>
      <c r="X19" s="33"/>
      <c r="Y19" s="24"/>
      <c r="Z19" s="23"/>
      <c r="AA19" s="33">
        <v>367.2</v>
      </c>
      <c r="AB19" s="24">
        <v>426.4</v>
      </c>
      <c r="AC19" s="23">
        <f t="shared" si="8"/>
        <v>116.12200435729847</v>
      </c>
      <c r="AD19" s="36">
        <v>25</v>
      </c>
      <c r="AE19" s="25">
        <v>31</v>
      </c>
      <c r="AF19" s="23">
        <f t="shared" si="9"/>
        <v>124</v>
      </c>
      <c r="AG19" s="34">
        <v>284.7</v>
      </c>
      <c r="AH19" s="25">
        <v>468</v>
      </c>
      <c r="AI19" s="23">
        <f t="shared" si="10"/>
        <v>164.38356164383563</v>
      </c>
      <c r="AJ19" s="34">
        <v>91.5</v>
      </c>
      <c r="AK19" s="25">
        <v>111.3</v>
      </c>
      <c r="AL19" s="23">
        <f t="shared" si="11"/>
        <v>121.63934426229508</v>
      </c>
      <c r="AM19" s="34">
        <v>71.4</v>
      </c>
      <c r="AN19" s="25">
        <v>77.7</v>
      </c>
      <c r="AO19" s="23">
        <f t="shared" si="12"/>
        <v>108.8235294117647</v>
      </c>
      <c r="AP19" s="34">
        <v>0.9</v>
      </c>
      <c r="AQ19" s="25">
        <v>15.3</v>
      </c>
      <c r="AR19" s="23">
        <f t="shared" si="13"/>
        <v>1700</v>
      </c>
      <c r="AS19" s="35">
        <v>35.7</v>
      </c>
      <c r="AT19" s="26">
        <v>92.4</v>
      </c>
      <c r="AU19" s="23">
        <f t="shared" si="14"/>
        <v>258.8235294117647</v>
      </c>
      <c r="AV19" s="20"/>
    </row>
    <row r="20" spans="1:48" ht="12.75">
      <c r="A20" s="6">
        <v>7</v>
      </c>
      <c r="B20" s="8" t="s">
        <v>23</v>
      </c>
      <c r="C20" s="23">
        <f t="shared" si="0"/>
        <v>595.1999999999999</v>
      </c>
      <c r="D20" s="23">
        <f t="shared" si="1"/>
        <v>684.6000000000001</v>
      </c>
      <c r="E20" s="23">
        <f t="shared" si="2"/>
        <v>115.02016129032262</v>
      </c>
      <c r="F20" s="24">
        <f t="shared" si="15"/>
        <v>296.4</v>
      </c>
      <c r="G20" s="24">
        <f t="shared" si="3"/>
        <v>278.40000000000003</v>
      </c>
      <c r="H20" s="23">
        <f t="shared" si="16"/>
        <v>93.9271255060729</v>
      </c>
      <c r="I20" s="33">
        <v>28.4</v>
      </c>
      <c r="J20" s="24">
        <v>56.1</v>
      </c>
      <c r="K20" s="23">
        <f t="shared" si="4"/>
        <v>197.53521126760566</v>
      </c>
      <c r="L20" s="24"/>
      <c r="M20" s="24">
        <v>3.4</v>
      </c>
      <c r="N20" s="23"/>
      <c r="O20" s="33">
        <v>9.8</v>
      </c>
      <c r="P20" s="24">
        <v>7.8</v>
      </c>
      <c r="Q20" s="23">
        <f t="shared" si="5"/>
        <v>79.59183673469387</v>
      </c>
      <c r="R20" s="33">
        <v>0.2</v>
      </c>
      <c r="S20" s="24">
        <v>63.9</v>
      </c>
      <c r="T20" s="23">
        <f t="shared" si="6"/>
        <v>31950</v>
      </c>
      <c r="U20" s="33">
        <v>252.1</v>
      </c>
      <c r="V20" s="24">
        <v>139.9</v>
      </c>
      <c r="W20" s="23">
        <f t="shared" si="7"/>
        <v>55.49385164617215</v>
      </c>
      <c r="X20" s="33">
        <v>5.9</v>
      </c>
      <c r="Y20" s="24">
        <v>7.3</v>
      </c>
      <c r="Z20" s="23">
        <f t="shared" si="17"/>
        <v>123.72881355932202</v>
      </c>
      <c r="AA20" s="33">
        <v>286.9</v>
      </c>
      <c r="AB20" s="24">
        <v>397.5</v>
      </c>
      <c r="AC20" s="23">
        <f t="shared" si="8"/>
        <v>138.55001742767516</v>
      </c>
      <c r="AD20" s="36">
        <v>11.9</v>
      </c>
      <c r="AE20" s="25">
        <v>8.7</v>
      </c>
      <c r="AF20" s="23">
        <f t="shared" si="9"/>
        <v>73.10924369747899</v>
      </c>
      <c r="AG20" s="34">
        <v>327.9</v>
      </c>
      <c r="AH20" s="25">
        <v>726.3</v>
      </c>
      <c r="AI20" s="23">
        <f t="shared" si="10"/>
        <v>221.5004574565416</v>
      </c>
      <c r="AJ20" s="34">
        <v>124.2</v>
      </c>
      <c r="AK20" s="25">
        <v>204.5</v>
      </c>
      <c r="AL20" s="23">
        <f t="shared" si="11"/>
        <v>164.6537842190016</v>
      </c>
      <c r="AM20" s="34">
        <v>99.7</v>
      </c>
      <c r="AN20" s="25">
        <v>134.9</v>
      </c>
      <c r="AO20" s="23">
        <f t="shared" si="12"/>
        <v>135.30591775325976</v>
      </c>
      <c r="AP20" s="34">
        <v>20.9</v>
      </c>
      <c r="AQ20" s="25">
        <v>47.5</v>
      </c>
      <c r="AR20" s="23">
        <f t="shared" si="13"/>
        <v>227.27272727272728</v>
      </c>
      <c r="AS20" s="35">
        <v>21.6</v>
      </c>
      <c r="AT20" s="26">
        <v>66</v>
      </c>
      <c r="AU20" s="23">
        <f t="shared" si="14"/>
        <v>305.55555555555554</v>
      </c>
      <c r="AV20" s="20"/>
    </row>
    <row r="21" spans="1:48" ht="12.75">
      <c r="A21" s="6">
        <v>8</v>
      </c>
      <c r="B21" s="8" t="s">
        <v>24</v>
      </c>
      <c r="C21" s="23">
        <f t="shared" si="0"/>
        <v>506</v>
      </c>
      <c r="D21" s="23">
        <f t="shared" si="1"/>
        <v>667.1</v>
      </c>
      <c r="E21" s="23">
        <f t="shared" si="2"/>
        <v>131.83794466403162</v>
      </c>
      <c r="F21" s="24">
        <f t="shared" si="15"/>
        <v>18.700000000000003</v>
      </c>
      <c r="G21" s="24">
        <f t="shared" si="3"/>
        <v>21.7</v>
      </c>
      <c r="H21" s="23">
        <f t="shared" si="16"/>
        <v>116.04278074866308</v>
      </c>
      <c r="I21" s="33">
        <v>8.3</v>
      </c>
      <c r="J21" s="24">
        <v>8.8</v>
      </c>
      <c r="K21" s="23">
        <f t="shared" si="4"/>
        <v>106.02409638554218</v>
      </c>
      <c r="L21" s="24"/>
      <c r="M21" s="24"/>
      <c r="N21" s="23"/>
      <c r="O21" s="33">
        <v>1.5</v>
      </c>
      <c r="P21" s="24">
        <v>2.5</v>
      </c>
      <c r="Q21" s="23">
        <f t="shared" si="5"/>
        <v>166.66666666666669</v>
      </c>
      <c r="R21" s="33"/>
      <c r="S21" s="24">
        <v>0.1</v>
      </c>
      <c r="T21" s="23" t="e">
        <f t="shared" si="6"/>
        <v>#DIV/0!</v>
      </c>
      <c r="U21" s="33">
        <v>8.9</v>
      </c>
      <c r="V21" s="24">
        <v>1.7</v>
      </c>
      <c r="W21" s="23">
        <f t="shared" si="7"/>
        <v>19.101123595505616</v>
      </c>
      <c r="X21" s="33"/>
      <c r="Y21" s="24">
        <v>8.6</v>
      </c>
      <c r="Z21" s="23"/>
      <c r="AA21" s="33">
        <v>444.6</v>
      </c>
      <c r="AB21" s="24">
        <v>568.9</v>
      </c>
      <c r="AC21" s="23">
        <f t="shared" si="8"/>
        <v>127.95771479982005</v>
      </c>
      <c r="AD21" s="36">
        <v>42.7</v>
      </c>
      <c r="AE21" s="25">
        <v>76.5</v>
      </c>
      <c r="AF21" s="23">
        <f t="shared" si="9"/>
        <v>179.1569086651054</v>
      </c>
      <c r="AG21" s="34">
        <v>470.7</v>
      </c>
      <c r="AH21" s="25">
        <v>622</v>
      </c>
      <c r="AI21" s="23">
        <f t="shared" si="10"/>
        <v>132.14361589122583</v>
      </c>
      <c r="AJ21" s="34">
        <v>211.1</v>
      </c>
      <c r="AK21" s="25">
        <v>154.6</v>
      </c>
      <c r="AL21" s="23">
        <f t="shared" si="11"/>
        <v>73.23543344386546</v>
      </c>
      <c r="AM21" s="34">
        <v>99.7</v>
      </c>
      <c r="AN21" s="25">
        <v>95.2</v>
      </c>
      <c r="AO21" s="23">
        <f t="shared" si="12"/>
        <v>95.4864593781344</v>
      </c>
      <c r="AP21" s="34">
        <v>12.9</v>
      </c>
      <c r="AQ21" s="25">
        <v>36.4</v>
      </c>
      <c r="AR21" s="23">
        <f t="shared" si="13"/>
        <v>282.1705426356589</v>
      </c>
      <c r="AS21" s="35">
        <v>7.2</v>
      </c>
      <c r="AT21" s="26">
        <v>55.4</v>
      </c>
      <c r="AU21" s="23">
        <f t="shared" si="14"/>
        <v>769.4444444444443</v>
      </c>
      <c r="AV21" s="20"/>
    </row>
    <row r="22" spans="1:48" ht="12.75">
      <c r="A22" s="6">
        <v>9</v>
      </c>
      <c r="B22" s="8" t="s">
        <v>25</v>
      </c>
      <c r="C22" s="23">
        <f t="shared" si="0"/>
        <v>367.40000000000003</v>
      </c>
      <c r="D22" s="23">
        <f t="shared" si="1"/>
        <v>665.1999999999999</v>
      </c>
      <c r="E22" s="23">
        <f t="shared" si="2"/>
        <v>181.05606967882412</v>
      </c>
      <c r="F22" s="24">
        <f t="shared" si="15"/>
        <v>22.8</v>
      </c>
      <c r="G22" s="24">
        <f t="shared" si="3"/>
        <v>101.4</v>
      </c>
      <c r="H22" s="23">
        <f t="shared" si="16"/>
        <v>444.7368421052632</v>
      </c>
      <c r="I22" s="33">
        <v>17.2</v>
      </c>
      <c r="J22" s="24">
        <v>29.8</v>
      </c>
      <c r="K22" s="23">
        <f t="shared" si="4"/>
        <v>173.2558139534884</v>
      </c>
      <c r="L22" s="24"/>
      <c r="M22" s="24"/>
      <c r="N22" s="23"/>
      <c r="O22" s="33">
        <v>4.7</v>
      </c>
      <c r="P22" s="24">
        <v>3.7</v>
      </c>
      <c r="Q22" s="23">
        <f t="shared" si="5"/>
        <v>78.72340425531915</v>
      </c>
      <c r="R22" s="33">
        <v>0.1</v>
      </c>
      <c r="S22" s="24">
        <v>64</v>
      </c>
      <c r="T22" s="23">
        <f t="shared" si="6"/>
        <v>64000</v>
      </c>
      <c r="U22" s="33">
        <v>0.7</v>
      </c>
      <c r="V22" s="24">
        <v>3.9</v>
      </c>
      <c r="W22" s="23">
        <f t="shared" si="7"/>
        <v>557.1428571428572</v>
      </c>
      <c r="X22" s="33">
        <v>0.1</v>
      </c>
      <c r="Y22" s="24"/>
      <c r="Z22" s="23">
        <f t="shared" si="17"/>
        <v>0</v>
      </c>
      <c r="AA22" s="33">
        <v>336</v>
      </c>
      <c r="AB22" s="24">
        <v>534.9</v>
      </c>
      <c r="AC22" s="23">
        <f t="shared" si="8"/>
        <v>159.19642857142858</v>
      </c>
      <c r="AD22" s="36">
        <v>8.6</v>
      </c>
      <c r="AE22" s="25">
        <v>28.9</v>
      </c>
      <c r="AF22" s="23">
        <f t="shared" si="9"/>
        <v>336.04651162790697</v>
      </c>
      <c r="AG22" s="34">
        <v>303.6</v>
      </c>
      <c r="AH22" s="25">
        <v>636.4</v>
      </c>
      <c r="AI22" s="23">
        <f t="shared" si="10"/>
        <v>209.61791831357047</v>
      </c>
      <c r="AJ22" s="34">
        <v>156.1</v>
      </c>
      <c r="AK22" s="25">
        <v>203</v>
      </c>
      <c r="AL22" s="23">
        <f t="shared" si="11"/>
        <v>130.04484304932734</v>
      </c>
      <c r="AM22" s="34">
        <v>129.5</v>
      </c>
      <c r="AN22" s="25">
        <v>102.6</v>
      </c>
      <c r="AO22" s="23">
        <f t="shared" si="12"/>
        <v>79.22779922779922</v>
      </c>
      <c r="AP22" s="34">
        <v>22.8</v>
      </c>
      <c r="AQ22" s="25">
        <v>12.4</v>
      </c>
      <c r="AR22" s="23">
        <f t="shared" si="13"/>
        <v>54.385964912280706</v>
      </c>
      <c r="AS22" s="35">
        <v>7</v>
      </c>
      <c r="AT22" s="26">
        <v>65.1</v>
      </c>
      <c r="AU22" s="23">
        <f t="shared" si="14"/>
        <v>929.9999999999999</v>
      </c>
      <c r="AV22" s="20"/>
    </row>
    <row r="23" spans="1:48" ht="25.5">
      <c r="A23" s="6">
        <v>10</v>
      </c>
      <c r="B23" s="8" t="s">
        <v>26</v>
      </c>
      <c r="C23" s="23">
        <f t="shared" si="0"/>
        <v>424.2</v>
      </c>
      <c r="D23" s="23">
        <f t="shared" si="1"/>
        <v>471.4</v>
      </c>
      <c r="E23" s="23">
        <f t="shared" si="2"/>
        <v>111.12682696841112</v>
      </c>
      <c r="F23" s="24">
        <f t="shared" si="15"/>
        <v>111.7</v>
      </c>
      <c r="G23" s="24">
        <f t="shared" si="3"/>
        <v>172.6</v>
      </c>
      <c r="H23" s="23">
        <f t="shared" si="16"/>
        <v>154.52103849597134</v>
      </c>
      <c r="I23" s="33">
        <v>58</v>
      </c>
      <c r="J23" s="24">
        <v>97.6</v>
      </c>
      <c r="K23" s="23">
        <f t="shared" si="4"/>
        <v>168.2758620689655</v>
      </c>
      <c r="L23" s="24"/>
      <c r="M23" s="24"/>
      <c r="N23" s="23"/>
      <c r="O23" s="33">
        <v>6.6</v>
      </c>
      <c r="P23" s="24">
        <v>2.8</v>
      </c>
      <c r="Q23" s="23">
        <f t="shared" si="5"/>
        <v>42.42424242424242</v>
      </c>
      <c r="R23" s="33">
        <v>14.5</v>
      </c>
      <c r="S23" s="24">
        <v>29.1</v>
      </c>
      <c r="T23" s="23">
        <f t="shared" si="6"/>
        <v>200.6896551724138</v>
      </c>
      <c r="U23" s="33">
        <v>31.4</v>
      </c>
      <c r="V23" s="24">
        <v>42</v>
      </c>
      <c r="W23" s="23">
        <f t="shared" si="7"/>
        <v>133.7579617834395</v>
      </c>
      <c r="X23" s="33">
        <v>1.2</v>
      </c>
      <c r="Y23" s="24">
        <v>1.1</v>
      </c>
      <c r="Z23" s="23">
        <f t="shared" si="17"/>
        <v>91.66666666666667</v>
      </c>
      <c r="AA23" s="33">
        <v>249.5</v>
      </c>
      <c r="AB23" s="24">
        <v>255.4</v>
      </c>
      <c r="AC23" s="23">
        <f t="shared" si="8"/>
        <v>102.36472945891784</v>
      </c>
      <c r="AD23" s="36">
        <v>63</v>
      </c>
      <c r="AE23" s="25">
        <v>43.4</v>
      </c>
      <c r="AF23" s="23">
        <f t="shared" si="9"/>
        <v>68.88888888888889</v>
      </c>
      <c r="AG23" s="34">
        <v>344.4</v>
      </c>
      <c r="AH23" s="25">
        <v>458.8</v>
      </c>
      <c r="AI23" s="23">
        <f t="shared" si="10"/>
        <v>133.2171893147503</v>
      </c>
      <c r="AJ23" s="34">
        <v>86.5</v>
      </c>
      <c r="AK23" s="25">
        <v>121.9</v>
      </c>
      <c r="AL23" s="23">
        <f t="shared" si="11"/>
        <v>140.92485549132948</v>
      </c>
      <c r="AM23" s="34">
        <v>46.1</v>
      </c>
      <c r="AN23" s="25">
        <v>78.7</v>
      </c>
      <c r="AO23" s="23">
        <f t="shared" si="12"/>
        <v>170.71583514099785</v>
      </c>
      <c r="AP23" s="34">
        <v>12.3</v>
      </c>
      <c r="AQ23" s="25">
        <v>14.2</v>
      </c>
      <c r="AR23" s="23">
        <f t="shared" si="13"/>
        <v>115.4471544715447</v>
      </c>
      <c r="AS23" s="35">
        <v>6.5</v>
      </c>
      <c r="AT23" s="26">
        <v>36.4</v>
      </c>
      <c r="AU23" s="23">
        <f t="shared" si="14"/>
        <v>560</v>
      </c>
      <c r="AV23" s="20"/>
    </row>
    <row r="24" spans="1:48" ht="13.5" customHeight="1">
      <c r="A24" s="6">
        <v>11</v>
      </c>
      <c r="B24" s="8" t="s">
        <v>27</v>
      </c>
      <c r="C24" s="23">
        <f t="shared" si="0"/>
        <v>487.3</v>
      </c>
      <c r="D24" s="23">
        <f t="shared" si="1"/>
        <v>760.8</v>
      </c>
      <c r="E24" s="23">
        <f t="shared" si="2"/>
        <v>156.12558998563512</v>
      </c>
      <c r="F24" s="24">
        <f t="shared" si="15"/>
        <v>72.80000000000001</v>
      </c>
      <c r="G24" s="24">
        <f t="shared" si="3"/>
        <v>97.6</v>
      </c>
      <c r="H24" s="23">
        <f t="shared" si="16"/>
        <v>134.06593406593404</v>
      </c>
      <c r="I24" s="33">
        <v>13.1</v>
      </c>
      <c r="J24" s="24">
        <v>24.2</v>
      </c>
      <c r="K24" s="23">
        <f t="shared" si="4"/>
        <v>184.73282442748092</v>
      </c>
      <c r="L24" s="24">
        <v>13.5</v>
      </c>
      <c r="M24" s="24"/>
      <c r="N24" s="23"/>
      <c r="O24" s="33">
        <v>5</v>
      </c>
      <c r="P24" s="24">
        <v>4.3</v>
      </c>
      <c r="Q24" s="23">
        <f t="shared" si="5"/>
        <v>86</v>
      </c>
      <c r="R24" s="33">
        <v>28.3</v>
      </c>
      <c r="S24" s="24">
        <v>56</v>
      </c>
      <c r="T24" s="23">
        <f t="shared" si="6"/>
        <v>197.8798586572438</v>
      </c>
      <c r="U24" s="33">
        <v>7.5</v>
      </c>
      <c r="V24" s="24">
        <v>3.8</v>
      </c>
      <c r="W24" s="23">
        <f t="shared" si="7"/>
        <v>50.66666666666666</v>
      </c>
      <c r="X24" s="33">
        <v>5.4</v>
      </c>
      <c r="Y24" s="24">
        <v>9.3</v>
      </c>
      <c r="Z24" s="23">
        <f aca="true" t="shared" si="18" ref="Z24:Z38">Y24/X24*100</f>
        <v>172.22222222222223</v>
      </c>
      <c r="AA24" s="33">
        <v>389.1</v>
      </c>
      <c r="AB24" s="24">
        <v>626.9</v>
      </c>
      <c r="AC24" s="23">
        <f t="shared" si="8"/>
        <v>161.11539450012847</v>
      </c>
      <c r="AD24" s="36">
        <v>25.4</v>
      </c>
      <c r="AE24" s="25">
        <v>36.3</v>
      </c>
      <c r="AF24" s="23">
        <f t="shared" si="9"/>
        <v>142.91338582677164</v>
      </c>
      <c r="AG24" s="34">
        <v>395.9</v>
      </c>
      <c r="AH24" s="25">
        <v>641.6</v>
      </c>
      <c r="AI24" s="23">
        <f t="shared" si="10"/>
        <v>162.06112654710788</v>
      </c>
      <c r="AJ24" s="34">
        <v>153.6</v>
      </c>
      <c r="AK24" s="25">
        <v>191</v>
      </c>
      <c r="AL24" s="23">
        <f t="shared" si="11"/>
        <v>124.34895833333334</v>
      </c>
      <c r="AM24" s="34">
        <v>72.4</v>
      </c>
      <c r="AN24" s="25">
        <v>96.9</v>
      </c>
      <c r="AO24" s="23">
        <f t="shared" si="12"/>
        <v>133.83977900552486</v>
      </c>
      <c r="AP24" s="34">
        <v>66</v>
      </c>
      <c r="AQ24" s="25">
        <v>76.4</v>
      </c>
      <c r="AR24" s="23">
        <f t="shared" si="13"/>
        <v>115.75757575757576</v>
      </c>
      <c r="AS24" s="35">
        <v>16.3</v>
      </c>
      <c r="AT24" s="26">
        <v>92.2</v>
      </c>
      <c r="AU24" s="23">
        <f t="shared" si="14"/>
        <v>565.6441717791412</v>
      </c>
      <c r="AV24" s="20"/>
    </row>
    <row r="25" spans="1:48" ht="0.75" customHeight="1">
      <c r="A25" s="6">
        <v>12</v>
      </c>
      <c r="B25" s="7"/>
      <c r="C25" s="23"/>
      <c r="D25" s="23">
        <f aca="true" t="shared" si="19" ref="D25:D37">G25+AB25+AE25</f>
        <v>0</v>
      </c>
      <c r="E25" s="23" t="e">
        <f t="shared" si="2"/>
        <v>#DIV/0!</v>
      </c>
      <c r="F25" s="27"/>
      <c r="G25" s="28"/>
      <c r="H25" s="23" t="e">
        <f t="shared" si="16"/>
        <v>#DIV/0!</v>
      </c>
      <c r="I25" s="24"/>
      <c r="J25" s="24"/>
      <c r="K25" s="23" t="e">
        <f t="shared" si="4"/>
        <v>#DIV/0!</v>
      </c>
      <c r="L25" s="24"/>
      <c r="M25" s="24"/>
      <c r="N25" s="23" t="e">
        <f aca="true" t="shared" si="20" ref="N25:N38">M25/L25*100</f>
        <v>#DIV/0!</v>
      </c>
      <c r="O25" s="24"/>
      <c r="P25" s="24"/>
      <c r="Q25" s="23" t="e">
        <f t="shared" si="5"/>
        <v>#DIV/0!</v>
      </c>
      <c r="R25" s="24"/>
      <c r="S25" s="24"/>
      <c r="T25" s="23" t="e">
        <f t="shared" si="6"/>
        <v>#DIV/0!</v>
      </c>
      <c r="U25" s="24"/>
      <c r="V25" s="24"/>
      <c r="W25" s="23" t="e">
        <f t="shared" si="7"/>
        <v>#DIV/0!</v>
      </c>
      <c r="X25" s="24"/>
      <c r="Y25" s="24"/>
      <c r="Z25" s="23" t="e">
        <f t="shared" si="18"/>
        <v>#DIV/0!</v>
      </c>
      <c r="AA25" s="29">
        <f>SUM(AA14:AA24)</f>
        <v>3470.2999999999997</v>
      </c>
      <c r="AB25" s="24"/>
      <c r="AC25" s="23">
        <f t="shared" si="8"/>
        <v>0</v>
      </c>
      <c r="AD25" s="24"/>
      <c r="AE25" s="24"/>
      <c r="AF25" s="23" t="e">
        <f aca="true" t="shared" si="21" ref="AF25:AF38">AE25/AD25*100</f>
        <v>#DIV/0!</v>
      </c>
      <c r="AG25" s="25"/>
      <c r="AH25" s="25"/>
      <c r="AI25" s="23" t="e">
        <f t="shared" si="10"/>
        <v>#DIV/0!</v>
      </c>
      <c r="AJ25" s="25"/>
      <c r="AK25" s="25"/>
      <c r="AL25" s="23" t="e">
        <f aca="true" t="shared" si="22" ref="AL25:AL38">AK25/AJ25*100</f>
        <v>#DIV/0!</v>
      </c>
      <c r="AM25" s="25"/>
      <c r="AN25" s="25"/>
      <c r="AO25" s="23" t="e">
        <f aca="true" t="shared" si="23" ref="AO25:AO38">AN25/AM25*100</f>
        <v>#DIV/0!</v>
      </c>
      <c r="AP25" s="25"/>
      <c r="AQ25" s="25"/>
      <c r="AR25" s="23" t="e">
        <f aca="true" t="shared" si="24" ref="AR25:AR38">AQ25/AP25*100</f>
        <v>#DIV/0!</v>
      </c>
      <c r="AS25" s="25"/>
      <c r="AT25" s="25"/>
      <c r="AU25" s="23" t="e">
        <f t="shared" si="14"/>
        <v>#DIV/0!</v>
      </c>
      <c r="AV25" s="20"/>
    </row>
    <row r="26" spans="1:48" ht="18.75" customHeight="1" hidden="1">
      <c r="A26" s="6">
        <v>13</v>
      </c>
      <c r="B26" s="7"/>
      <c r="C26" s="23">
        <f aca="true" t="shared" si="25" ref="C26:C37">F26+AA26+AD26</f>
        <v>0</v>
      </c>
      <c r="D26" s="23">
        <f t="shared" si="19"/>
        <v>0</v>
      </c>
      <c r="E26" s="23" t="e">
        <f t="shared" si="2"/>
        <v>#DIV/0!</v>
      </c>
      <c r="F26" s="27"/>
      <c r="G26" s="28"/>
      <c r="H26" s="23" t="e">
        <f t="shared" si="16"/>
        <v>#DIV/0!</v>
      </c>
      <c r="I26" s="24"/>
      <c r="J26" s="24"/>
      <c r="K26" s="23" t="e">
        <f t="shared" si="4"/>
        <v>#DIV/0!</v>
      </c>
      <c r="L26" s="24"/>
      <c r="M26" s="24"/>
      <c r="N26" s="23" t="e">
        <f t="shared" si="20"/>
        <v>#DIV/0!</v>
      </c>
      <c r="O26" s="24"/>
      <c r="P26" s="24"/>
      <c r="Q26" s="23" t="e">
        <f t="shared" si="5"/>
        <v>#DIV/0!</v>
      </c>
      <c r="R26" s="24"/>
      <c r="S26" s="24"/>
      <c r="T26" s="23" t="e">
        <f t="shared" si="6"/>
        <v>#DIV/0!</v>
      </c>
      <c r="U26" s="24"/>
      <c r="V26" s="24"/>
      <c r="W26" s="23" t="e">
        <f t="shared" si="7"/>
        <v>#DIV/0!</v>
      </c>
      <c r="X26" s="24"/>
      <c r="Y26" s="24"/>
      <c r="Z26" s="23" t="e">
        <f t="shared" si="18"/>
        <v>#DIV/0!</v>
      </c>
      <c r="AA26" s="24"/>
      <c r="AB26" s="24"/>
      <c r="AC26" s="23" t="e">
        <f t="shared" si="8"/>
        <v>#DIV/0!</v>
      </c>
      <c r="AD26" s="24"/>
      <c r="AE26" s="24"/>
      <c r="AF26" s="23" t="e">
        <f t="shared" si="21"/>
        <v>#DIV/0!</v>
      </c>
      <c r="AG26" s="25"/>
      <c r="AH26" s="25"/>
      <c r="AI26" s="23" t="e">
        <f t="shared" si="10"/>
        <v>#DIV/0!</v>
      </c>
      <c r="AJ26" s="25"/>
      <c r="AK26" s="25"/>
      <c r="AL26" s="23" t="e">
        <f t="shared" si="22"/>
        <v>#DIV/0!</v>
      </c>
      <c r="AM26" s="25"/>
      <c r="AN26" s="25"/>
      <c r="AO26" s="23" t="e">
        <f t="shared" si="23"/>
        <v>#DIV/0!</v>
      </c>
      <c r="AP26" s="25"/>
      <c r="AQ26" s="25"/>
      <c r="AR26" s="23" t="e">
        <f t="shared" si="24"/>
        <v>#DIV/0!</v>
      </c>
      <c r="AS26" s="25"/>
      <c r="AT26" s="25"/>
      <c r="AU26" s="23" t="e">
        <f t="shared" si="14"/>
        <v>#DIV/0!</v>
      </c>
      <c r="AV26" s="20"/>
    </row>
    <row r="27" spans="1:48" ht="18" customHeight="1" hidden="1">
      <c r="A27" s="6">
        <v>14</v>
      </c>
      <c r="B27" s="7"/>
      <c r="C27" s="23">
        <f t="shared" si="25"/>
        <v>0</v>
      </c>
      <c r="D27" s="23">
        <f t="shared" si="19"/>
        <v>0</v>
      </c>
      <c r="E27" s="23" t="e">
        <f t="shared" si="2"/>
        <v>#DIV/0!</v>
      </c>
      <c r="F27" s="27"/>
      <c r="G27" s="28"/>
      <c r="H27" s="23" t="e">
        <f t="shared" si="16"/>
        <v>#DIV/0!</v>
      </c>
      <c r="I27" s="24"/>
      <c r="J27" s="24"/>
      <c r="K27" s="23" t="e">
        <f t="shared" si="4"/>
        <v>#DIV/0!</v>
      </c>
      <c r="L27" s="24"/>
      <c r="M27" s="24"/>
      <c r="N27" s="23" t="e">
        <f t="shared" si="20"/>
        <v>#DIV/0!</v>
      </c>
      <c r="O27" s="24"/>
      <c r="P27" s="24"/>
      <c r="Q27" s="23" t="e">
        <f t="shared" si="5"/>
        <v>#DIV/0!</v>
      </c>
      <c r="R27" s="24"/>
      <c r="S27" s="24"/>
      <c r="T27" s="23" t="e">
        <f t="shared" si="6"/>
        <v>#DIV/0!</v>
      </c>
      <c r="U27" s="24"/>
      <c r="V27" s="24"/>
      <c r="W27" s="23" t="e">
        <f t="shared" si="7"/>
        <v>#DIV/0!</v>
      </c>
      <c r="X27" s="24"/>
      <c r="Y27" s="24"/>
      <c r="Z27" s="23" t="e">
        <f t="shared" si="18"/>
        <v>#DIV/0!</v>
      </c>
      <c r="AA27" s="24"/>
      <c r="AB27" s="24"/>
      <c r="AC27" s="23" t="e">
        <f t="shared" si="8"/>
        <v>#DIV/0!</v>
      </c>
      <c r="AD27" s="24"/>
      <c r="AE27" s="24"/>
      <c r="AF27" s="23" t="e">
        <f t="shared" si="21"/>
        <v>#DIV/0!</v>
      </c>
      <c r="AG27" s="25"/>
      <c r="AH27" s="25"/>
      <c r="AI27" s="23" t="e">
        <f t="shared" si="10"/>
        <v>#DIV/0!</v>
      </c>
      <c r="AJ27" s="25"/>
      <c r="AK27" s="25"/>
      <c r="AL27" s="23" t="e">
        <f t="shared" si="22"/>
        <v>#DIV/0!</v>
      </c>
      <c r="AM27" s="25"/>
      <c r="AN27" s="25"/>
      <c r="AO27" s="23" t="e">
        <f t="shared" si="23"/>
        <v>#DIV/0!</v>
      </c>
      <c r="AP27" s="25"/>
      <c r="AQ27" s="25"/>
      <c r="AR27" s="23" t="e">
        <f t="shared" si="24"/>
        <v>#DIV/0!</v>
      </c>
      <c r="AS27" s="25"/>
      <c r="AT27" s="25"/>
      <c r="AU27" s="23" t="e">
        <f t="shared" si="14"/>
        <v>#DIV/0!</v>
      </c>
      <c r="AV27" s="20"/>
    </row>
    <row r="28" spans="1:48" ht="17.25" customHeight="1" hidden="1">
      <c r="A28" s="6">
        <v>15</v>
      </c>
      <c r="B28" s="7"/>
      <c r="C28" s="23">
        <f t="shared" si="25"/>
        <v>0</v>
      </c>
      <c r="D28" s="23">
        <f t="shared" si="19"/>
        <v>0</v>
      </c>
      <c r="E28" s="23" t="e">
        <f t="shared" si="2"/>
        <v>#DIV/0!</v>
      </c>
      <c r="F28" s="27"/>
      <c r="G28" s="28"/>
      <c r="H28" s="23" t="e">
        <f t="shared" si="16"/>
        <v>#DIV/0!</v>
      </c>
      <c r="I28" s="24"/>
      <c r="J28" s="24"/>
      <c r="K28" s="23" t="e">
        <f t="shared" si="4"/>
        <v>#DIV/0!</v>
      </c>
      <c r="L28" s="24"/>
      <c r="M28" s="24"/>
      <c r="N28" s="23" t="e">
        <f t="shared" si="20"/>
        <v>#DIV/0!</v>
      </c>
      <c r="O28" s="24"/>
      <c r="P28" s="24"/>
      <c r="Q28" s="23" t="e">
        <f t="shared" si="5"/>
        <v>#DIV/0!</v>
      </c>
      <c r="R28" s="24"/>
      <c r="S28" s="24"/>
      <c r="T28" s="23" t="e">
        <f t="shared" si="6"/>
        <v>#DIV/0!</v>
      </c>
      <c r="U28" s="24"/>
      <c r="V28" s="24"/>
      <c r="W28" s="23" t="e">
        <f t="shared" si="7"/>
        <v>#DIV/0!</v>
      </c>
      <c r="X28" s="24"/>
      <c r="Y28" s="24"/>
      <c r="Z28" s="23" t="e">
        <f t="shared" si="18"/>
        <v>#DIV/0!</v>
      </c>
      <c r="AA28" s="24"/>
      <c r="AB28" s="24"/>
      <c r="AC28" s="23" t="e">
        <f t="shared" si="8"/>
        <v>#DIV/0!</v>
      </c>
      <c r="AD28" s="24"/>
      <c r="AE28" s="24"/>
      <c r="AF28" s="23" t="e">
        <f t="shared" si="21"/>
        <v>#DIV/0!</v>
      </c>
      <c r="AG28" s="25"/>
      <c r="AH28" s="25"/>
      <c r="AI28" s="23" t="e">
        <f t="shared" si="10"/>
        <v>#DIV/0!</v>
      </c>
      <c r="AJ28" s="25"/>
      <c r="AK28" s="25"/>
      <c r="AL28" s="23" t="e">
        <f t="shared" si="22"/>
        <v>#DIV/0!</v>
      </c>
      <c r="AM28" s="25"/>
      <c r="AN28" s="25"/>
      <c r="AO28" s="23" t="e">
        <f t="shared" si="23"/>
        <v>#DIV/0!</v>
      </c>
      <c r="AP28" s="25"/>
      <c r="AQ28" s="25"/>
      <c r="AR28" s="23" t="e">
        <f t="shared" si="24"/>
        <v>#DIV/0!</v>
      </c>
      <c r="AS28" s="25"/>
      <c r="AT28" s="25"/>
      <c r="AU28" s="23" t="e">
        <f t="shared" si="14"/>
        <v>#DIV/0!</v>
      </c>
      <c r="AV28" s="20"/>
    </row>
    <row r="29" spans="1:48" ht="18.75" customHeight="1" hidden="1">
      <c r="A29" s="6">
        <v>16</v>
      </c>
      <c r="B29" s="7"/>
      <c r="C29" s="23">
        <f t="shared" si="25"/>
        <v>0</v>
      </c>
      <c r="D29" s="23">
        <f t="shared" si="19"/>
        <v>0</v>
      </c>
      <c r="E29" s="23" t="e">
        <f t="shared" si="2"/>
        <v>#DIV/0!</v>
      </c>
      <c r="F29" s="27"/>
      <c r="G29" s="28"/>
      <c r="H29" s="23" t="e">
        <f t="shared" si="16"/>
        <v>#DIV/0!</v>
      </c>
      <c r="I29" s="24"/>
      <c r="J29" s="24"/>
      <c r="K29" s="23" t="e">
        <f t="shared" si="4"/>
        <v>#DIV/0!</v>
      </c>
      <c r="L29" s="24"/>
      <c r="M29" s="24"/>
      <c r="N29" s="23" t="e">
        <f t="shared" si="20"/>
        <v>#DIV/0!</v>
      </c>
      <c r="O29" s="24"/>
      <c r="P29" s="24"/>
      <c r="Q29" s="23" t="e">
        <f t="shared" si="5"/>
        <v>#DIV/0!</v>
      </c>
      <c r="R29" s="24"/>
      <c r="S29" s="24"/>
      <c r="T29" s="23" t="e">
        <f t="shared" si="6"/>
        <v>#DIV/0!</v>
      </c>
      <c r="U29" s="24"/>
      <c r="V29" s="24"/>
      <c r="W29" s="23" t="e">
        <f t="shared" si="7"/>
        <v>#DIV/0!</v>
      </c>
      <c r="X29" s="24"/>
      <c r="Y29" s="24"/>
      <c r="Z29" s="23" t="e">
        <f t="shared" si="18"/>
        <v>#DIV/0!</v>
      </c>
      <c r="AA29" s="24"/>
      <c r="AB29" s="24"/>
      <c r="AC29" s="23" t="e">
        <f t="shared" si="8"/>
        <v>#DIV/0!</v>
      </c>
      <c r="AD29" s="24"/>
      <c r="AE29" s="24"/>
      <c r="AF29" s="23" t="e">
        <f t="shared" si="21"/>
        <v>#DIV/0!</v>
      </c>
      <c r="AG29" s="25"/>
      <c r="AH29" s="25"/>
      <c r="AI29" s="23" t="e">
        <f t="shared" si="10"/>
        <v>#DIV/0!</v>
      </c>
      <c r="AJ29" s="25"/>
      <c r="AK29" s="25"/>
      <c r="AL29" s="23" t="e">
        <f t="shared" si="22"/>
        <v>#DIV/0!</v>
      </c>
      <c r="AM29" s="25"/>
      <c r="AN29" s="25"/>
      <c r="AO29" s="23" t="e">
        <f t="shared" si="23"/>
        <v>#DIV/0!</v>
      </c>
      <c r="AP29" s="25"/>
      <c r="AQ29" s="25"/>
      <c r="AR29" s="23" t="e">
        <f t="shared" si="24"/>
        <v>#DIV/0!</v>
      </c>
      <c r="AS29" s="25"/>
      <c r="AT29" s="25"/>
      <c r="AU29" s="23" t="e">
        <f t="shared" si="14"/>
        <v>#DIV/0!</v>
      </c>
      <c r="AV29" s="20"/>
    </row>
    <row r="30" spans="1:48" ht="17.25" customHeight="1" hidden="1">
      <c r="A30" s="6">
        <v>17</v>
      </c>
      <c r="B30" s="8" t="s">
        <v>28</v>
      </c>
      <c r="C30" s="23">
        <f t="shared" si="25"/>
        <v>0</v>
      </c>
      <c r="D30" s="23">
        <f t="shared" si="19"/>
        <v>0</v>
      </c>
      <c r="E30" s="23" t="e">
        <f t="shared" si="2"/>
        <v>#DIV/0!</v>
      </c>
      <c r="F30" s="27"/>
      <c r="G30" s="28"/>
      <c r="H30" s="23" t="e">
        <f t="shared" si="16"/>
        <v>#DIV/0!</v>
      </c>
      <c r="I30" s="24"/>
      <c r="J30" s="24"/>
      <c r="K30" s="23" t="e">
        <f t="shared" si="4"/>
        <v>#DIV/0!</v>
      </c>
      <c r="L30" s="24"/>
      <c r="M30" s="24"/>
      <c r="N30" s="23" t="e">
        <f t="shared" si="20"/>
        <v>#DIV/0!</v>
      </c>
      <c r="O30" s="24"/>
      <c r="P30" s="24"/>
      <c r="Q30" s="23" t="e">
        <f t="shared" si="5"/>
        <v>#DIV/0!</v>
      </c>
      <c r="R30" s="24"/>
      <c r="S30" s="24"/>
      <c r="T30" s="23" t="e">
        <f t="shared" si="6"/>
        <v>#DIV/0!</v>
      </c>
      <c r="U30" s="24"/>
      <c r="V30" s="24"/>
      <c r="W30" s="23" t="e">
        <f t="shared" si="7"/>
        <v>#DIV/0!</v>
      </c>
      <c r="X30" s="24"/>
      <c r="Y30" s="24"/>
      <c r="Z30" s="23" t="e">
        <f t="shared" si="18"/>
        <v>#DIV/0!</v>
      </c>
      <c r="AA30" s="24"/>
      <c r="AB30" s="24"/>
      <c r="AC30" s="23" t="e">
        <f t="shared" si="8"/>
        <v>#DIV/0!</v>
      </c>
      <c r="AD30" s="24"/>
      <c r="AE30" s="24"/>
      <c r="AF30" s="23" t="e">
        <f t="shared" si="21"/>
        <v>#DIV/0!</v>
      </c>
      <c r="AG30" s="25"/>
      <c r="AH30" s="25"/>
      <c r="AI30" s="23" t="e">
        <f t="shared" si="10"/>
        <v>#DIV/0!</v>
      </c>
      <c r="AJ30" s="25"/>
      <c r="AK30" s="25"/>
      <c r="AL30" s="23" t="e">
        <f t="shared" si="22"/>
        <v>#DIV/0!</v>
      </c>
      <c r="AM30" s="25"/>
      <c r="AN30" s="25"/>
      <c r="AO30" s="23" t="e">
        <f t="shared" si="23"/>
        <v>#DIV/0!</v>
      </c>
      <c r="AP30" s="25"/>
      <c r="AQ30" s="25"/>
      <c r="AR30" s="23" t="e">
        <f t="shared" si="24"/>
        <v>#DIV/0!</v>
      </c>
      <c r="AS30" s="25"/>
      <c r="AT30" s="25"/>
      <c r="AU30" s="23" t="e">
        <f t="shared" si="14"/>
        <v>#DIV/0!</v>
      </c>
      <c r="AV30" s="20"/>
    </row>
    <row r="31" spans="1:48" ht="15.75" customHeight="1" hidden="1">
      <c r="A31" s="6">
        <v>18</v>
      </c>
      <c r="B31" s="8" t="s">
        <v>28</v>
      </c>
      <c r="C31" s="23">
        <f t="shared" si="25"/>
        <v>0</v>
      </c>
      <c r="D31" s="23">
        <f t="shared" si="19"/>
        <v>0</v>
      </c>
      <c r="E31" s="23" t="e">
        <f t="shared" si="2"/>
        <v>#DIV/0!</v>
      </c>
      <c r="F31" s="27"/>
      <c r="G31" s="28"/>
      <c r="H31" s="23" t="e">
        <f t="shared" si="16"/>
        <v>#DIV/0!</v>
      </c>
      <c r="I31" s="24"/>
      <c r="J31" s="24"/>
      <c r="K31" s="23" t="e">
        <f t="shared" si="4"/>
        <v>#DIV/0!</v>
      </c>
      <c r="L31" s="24"/>
      <c r="M31" s="24"/>
      <c r="N31" s="23" t="e">
        <f t="shared" si="20"/>
        <v>#DIV/0!</v>
      </c>
      <c r="O31" s="24"/>
      <c r="P31" s="24"/>
      <c r="Q31" s="23" t="e">
        <f t="shared" si="5"/>
        <v>#DIV/0!</v>
      </c>
      <c r="R31" s="24"/>
      <c r="S31" s="24"/>
      <c r="T31" s="23" t="e">
        <f t="shared" si="6"/>
        <v>#DIV/0!</v>
      </c>
      <c r="U31" s="24"/>
      <c r="V31" s="24"/>
      <c r="W31" s="23" t="e">
        <f t="shared" si="7"/>
        <v>#DIV/0!</v>
      </c>
      <c r="X31" s="24"/>
      <c r="Y31" s="24"/>
      <c r="Z31" s="23" t="e">
        <f t="shared" si="18"/>
        <v>#DIV/0!</v>
      </c>
      <c r="AA31" s="24"/>
      <c r="AB31" s="24"/>
      <c r="AC31" s="23" t="e">
        <f t="shared" si="8"/>
        <v>#DIV/0!</v>
      </c>
      <c r="AD31" s="24"/>
      <c r="AE31" s="24"/>
      <c r="AF31" s="23" t="e">
        <f t="shared" si="21"/>
        <v>#DIV/0!</v>
      </c>
      <c r="AG31" s="25"/>
      <c r="AH31" s="25"/>
      <c r="AI31" s="23" t="e">
        <f t="shared" si="10"/>
        <v>#DIV/0!</v>
      </c>
      <c r="AJ31" s="25"/>
      <c r="AK31" s="25"/>
      <c r="AL31" s="23" t="e">
        <f t="shared" si="22"/>
        <v>#DIV/0!</v>
      </c>
      <c r="AM31" s="25"/>
      <c r="AN31" s="25"/>
      <c r="AO31" s="23" t="e">
        <f t="shared" si="23"/>
        <v>#DIV/0!</v>
      </c>
      <c r="AP31" s="25"/>
      <c r="AQ31" s="25"/>
      <c r="AR31" s="23" t="e">
        <f t="shared" si="24"/>
        <v>#DIV/0!</v>
      </c>
      <c r="AS31" s="25"/>
      <c r="AT31" s="25"/>
      <c r="AU31" s="23" t="e">
        <f t="shared" si="14"/>
        <v>#DIV/0!</v>
      </c>
      <c r="AV31" s="20"/>
    </row>
    <row r="32" spans="1:48" ht="18" customHeight="1" hidden="1">
      <c r="A32" s="6">
        <v>19</v>
      </c>
      <c r="B32" s="7"/>
      <c r="C32" s="23">
        <f t="shared" si="25"/>
        <v>0</v>
      </c>
      <c r="D32" s="23">
        <f t="shared" si="19"/>
        <v>0</v>
      </c>
      <c r="E32" s="23" t="e">
        <f t="shared" si="2"/>
        <v>#DIV/0!</v>
      </c>
      <c r="F32" s="27"/>
      <c r="G32" s="28"/>
      <c r="H32" s="23" t="e">
        <f t="shared" si="16"/>
        <v>#DIV/0!</v>
      </c>
      <c r="I32" s="24"/>
      <c r="J32" s="24"/>
      <c r="K32" s="23" t="e">
        <f t="shared" si="4"/>
        <v>#DIV/0!</v>
      </c>
      <c r="L32" s="24"/>
      <c r="M32" s="24"/>
      <c r="N32" s="23" t="e">
        <f t="shared" si="20"/>
        <v>#DIV/0!</v>
      </c>
      <c r="O32" s="24"/>
      <c r="P32" s="24"/>
      <c r="Q32" s="23" t="e">
        <f t="shared" si="5"/>
        <v>#DIV/0!</v>
      </c>
      <c r="R32" s="24" t="s">
        <v>28</v>
      </c>
      <c r="S32" s="24"/>
      <c r="T32" s="23" t="e">
        <f t="shared" si="6"/>
        <v>#VALUE!</v>
      </c>
      <c r="U32" s="24"/>
      <c r="V32" s="24"/>
      <c r="W32" s="23" t="e">
        <f t="shared" si="7"/>
        <v>#DIV/0!</v>
      </c>
      <c r="X32" s="24"/>
      <c r="Y32" s="24"/>
      <c r="Z32" s="23" t="e">
        <f t="shared" si="18"/>
        <v>#DIV/0!</v>
      </c>
      <c r="AA32" s="24"/>
      <c r="AB32" s="24"/>
      <c r="AC32" s="23" t="e">
        <f t="shared" si="8"/>
        <v>#DIV/0!</v>
      </c>
      <c r="AD32" s="24"/>
      <c r="AE32" s="24"/>
      <c r="AF32" s="23" t="e">
        <f t="shared" si="21"/>
        <v>#DIV/0!</v>
      </c>
      <c r="AG32" s="25"/>
      <c r="AH32" s="25"/>
      <c r="AI32" s="23" t="e">
        <f t="shared" si="10"/>
        <v>#DIV/0!</v>
      </c>
      <c r="AJ32" s="25"/>
      <c r="AK32" s="25"/>
      <c r="AL32" s="23" t="e">
        <f t="shared" si="22"/>
        <v>#DIV/0!</v>
      </c>
      <c r="AM32" s="25"/>
      <c r="AN32" s="25"/>
      <c r="AO32" s="23" t="e">
        <f t="shared" si="23"/>
        <v>#DIV/0!</v>
      </c>
      <c r="AP32" s="25"/>
      <c r="AQ32" s="25"/>
      <c r="AR32" s="23" t="e">
        <f t="shared" si="24"/>
        <v>#DIV/0!</v>
      </c>
      <c r="AS32" s="25"/>
      <c r="AT32" s="25"/>
      <c r="AU32" s="23" t="e">
        <f t="shared" si="14"/>
        <v>#DIV/0!</v>
      </c>
      <c r="AV32" s="20"/>
    </row>
    <row r="33" spans="1:48" ht="23.25" customHeight="1" hidden="1">
      <c r="A33" s="6">
        <v>20</v>
      </c>
      <c r="B33" s="7"/>
      <c r="C33" s="23">
        <f t="shared" si="25"/>
        <v>0</v>
      </c>
      <c r="D33" s="23">
        <f t="shared" si="19"/>
        <v>0</v>
      </c>
      <c r="E33" s="23" t="e">
        <f t="shared" si="2"/>
        <v>#DIV/0!</v>
      </c>
      <c r="F33" s="27"/>
      <c r="G33" s="28"/>
      <c r="H33" s="23" t="e">
        <f t="shared" si="16"/>
        <v>#DIV/0!</v>
      </c>
      <c r="I33" s="24"/>
      <c r="J33" s="24"/>
      <c r="K33" s="23" t="e">
        <f t="shared" si="4"/>
        <v>#DIV/0!</v>
      </c>
      <c r="L33" s="24"/>
      <c r="M33" s="24"/>
      <c r="N33" s="23" t="e">
        <f t="shared" si="20"/>
        <v>#DIV/0!</v>
      </c>
      <c r="O33" s="24"/>
      <c r="P33" s="24"/>
      <c r="Q33" s="23" t="e">
        <f t="shared" si="5"/>
        <v>#DIV/0!</v>
      </c>
      <c r="R33" s="24"/>
      <c r="S33" s="24"/>
      <c r="T33" s="23" t="e">
        <f t="shared" si="6"/>
        <v>#DIV/0!</v>
      </c>
      <c r="U33" s="24"/>
      <c r="V33" s="24"/>
      <c r="W33" s="23" t="e">
        <f t="shared" si="7"/>
        <v>#DIV/0!</v>
      </c>
      <c r="X33" s="24"/>
      <c r="Y33" s="24"/>
      <c r="Z33" s="23" t="e">
        <f t="shared" si="18"/>
        <v>#DIV/0!</v>
      </c>
      <c r="AA33" s="24"/>
      <c r="AB33" s="24"/>
      <c r="AC33" s="23" t="e">
        <f t="shared" si="8"/>
        <v>#DIV/0!</v>
      </c>
      <c r="AD33" s="24"/>
      <c r="AE33" s="24"/>
      <c r="AF33" s="23" t="e">
        <f t="shared" si="21"/>
        <v>#DIV/0!</v>
      </c>
      <c r="AG33" s="25"/>
      <c r="AH33" s="25"/>
      <c r="AI33" s="23" t="e">
        <f t="shared" si="10"/>
        <v>#DIV/0!</v>
      </c>
      <c r="AJ33" s="25"/>
      <c r="AK33" s="25"/>
      <c r="AL33" s="23" t="e">
        <f t="shared" si="22"/>
        <v>#DIV/0!</v>
      </c>
      <c r="AM33" s="25"/>
      <c r="AN33" s="25"/>
      <c r="AO33" s="23" t="e">
        <f t="shared" si="23"/>
        <v>#DIV/0!</v>
      </c>
      <c r="AP33" s="25"/>
      <c r="AQ33" s="25"/>
      <c r="AR33" s="23" t="e">
        <f t="shared" si="24"/>
        <v>#DIV/0!</v>
      </c>
      <c r="AS33" s="25"/>
      <c r="AT33" s="25"/>
      <c r="AU33" s="23" t="e">
        <f t="shared" si="14"/>
        <v>#DIV/0!</v>
      </c>
      <c r="AV33" s="20"/>
    </row>
    <row r="34" spans="1:48" ht="15.75" customHeight="1" hidden="1">
      <c r="A34" s="6">
        <v>21</v>
      </c>
      <c r="B34" s="7"/>
      <c r="C34" s="23">
        <f t="shared" si="25"/>
        <v>0</v>
      </c>
      <c r="D34" s="23">
        <f t="shared" si="19"/>
        <v>0</v>
      </c>
      <c r="E34" s="23" t="e">
        <f t="shared" si="2"/>
        <v>#DIV/0!</v>
      </c>
      <c r="F34" s="27"/>
      <c r="G34" s="28"/>
      <c r="H34" s="23" t="e">
        <f t="shared" si="16"/>
        <v>#DIV/0!</v>
      </c>
      <c r="I34" s="24"/>
      <c r="J34" s="24"/>
      <c r="K34" s="23" t="e">
        <f t="shared" si="4"/>
        <v>#DIV/0!</v>
      </c>
      <c r="L34" s="24"/>
      <c r="M34" s="24"/>
      <c r="N34" s="23" t="e">
        <f t="shared" si="20"/>
        <v>#DIV/0!</v>
      </c>
      <c r="O34" s="24"/>
      <c r="P34" s="24"/>
      <c r="Q34" s="23" t="e">
        <f t="shared" si="5"/>
        <v>#DIV/0!</v>
      </c>
      <c r="R34" s="24"/>
      <c r="S34" s="24"/>
      <c r="T34" s="23" t="e">
        <f t="shared" si="6"/>
        <v>#DIV/0!</v>
      </c>
      <c r="U34" s="24"/>
      <c r="V34" s="24"/>
      <c r="W34" s="23" t="e">
        <f t="shared" si="7"/>
        <v>#DIV/0!</v>
      </c>
      <c r="X34" s="24"/>
      <c r="Y34" s="24"/>
      <c r="Z34" s="23" t="e">
        <f t="shared" si="18"/>
        <v>#DIV/0!</v>
      </c>
      <c r="AA34" s="24"/>
      <c r="AB34" s="24"/>
      <c r="AC34" s="23" t="e">
        <f t="shared" si="8"/>
        <v>#DIV/0!</v>
      </c>
      <c r="AD34" s="24"/>
      <c r="AE34" s="24"/>
      <c r="AF34" s="23" t="e">
        <f t="shared" si="21"/>
        <v>#DIV/0!</v>
      </c>
      <c r="AG34" s="25"/>
      <c r="AH34" s="25"/>
      <c r="AI34" s="23" t="e">
        <f t="shared" si="10"/>
        <v>#DIV/0!</v>
      </c>
      <c r="AJ34" s="25"/>
      <c r="AK34" s="25"/>
      <c r="AL34" s="23" t="e">
        <f t="shared" si="22"/>
        <v>#DIV/0!</v>
      </c>
      <c r="AM34" s="25"/>
      <c r="AN34" s="25"/>
      <c r="AO34" s="23" t="e">
        <f t="shared" si="23"/>
        <v>#DIV/0!</v>
      </c>
      <c r="AP34" s="25"/>
      <c r="AQ34" s="25"/>
      <c r="AR34" s="23" t="e">
        <f t="shared" si="24"/>
        <v>#DIV/0!</v>
      </c>
      <c r="AS34" s="25"/>
      <c r="AT34" s="25"/>
      <c r="AU34" s="23" t="e">
        <f t="shared" si="14"/>
        <v>#DIV/0!</v>
      </c>
      <c r="AV34" s="20"/>
    </row>
    <row r="35" spans="1:48" ht="18.75" customHeight="1" hidden="1">
      <c r="A35" s="6">
        <v>22</v>
      </c>
      <c r="B35" s="7"/>
      <c r="C35" s="23">
        <f t="shared" si="25"/>
        <v>0</v>
      </c>
      <c r="D35" s="23">
        <f t="shared" si="19"/>
        <v>0</v>
      </c>
      <c r="E35" s="23" t="e">
        <f t="shared" si="2"/>
        <v>#DIV/0!</v>
      </c>
      <c r="F35" s="27"/>
      <c r="G35" s="28"/>
      <c r="H35" s="23" t="e">
        <f t="shared" si="16"/>
        <v>#DIV/0!</v>
      </c>
      <c r="I35" s="24"/>
      <c r="J35" s="24"/>
      <c r="K35" s="23" t="e">
        <f t="shared" si="4"/>
        <v>#DIV/0!</v>
      </c>
      <c r="L35" s="24"/>
      <c r="M35" s="24"/>
      <c r="N35" s="23" t="e">
        <f t="shared" si="20"/>
        <v>#DIV/0!</v>
      </c>
      <c r="O35" s="24"/>
      <c r="P35" s="24"/>
      <c r="Q35" s="23" t="e">
        <f t="shared" si="5"/>
        <v>#DIV/0!</v>
      </c>
      <c r="R35" s="24"/>
      <c r="S35" s="24"/>
      <c r="T35" s="23" t="e">
        <f t="shared" si="6"/>
        <v>#DIV/0!</v>
      </c>
      <c r="U35" s="24"/>
      <c r="V35" s="24"/>
      <c r="W35" s="23" t="e">
        <f t="shared" si="7"/>
        <v>#DIV/0!</v>
      </c>
      <c r="X35" s="24"/>
      <c r="Y35" s="24"/>
      <c r="Z35" s="23" t="e">
        <f t="shared" si="18"/>
        <v>#DIV/0!</v>
      </c>
      <c r="AA35" s="24"/>
      <c r="AB35" s="24"/>
      <c r="AC35" s="23" t="e">
        <f t="shared" si="8"/>
        <v>#DIV/0!</v>
      </c>
      <c r="AD35" s="24"/>
      <c r="AE35" s="24"/>
      <c r="AF35" s="23" t="e">
        <f t="shared" si="21"/>
        <v>#DIV/0!</v>
      </c>
      <c r="AG35" s="25"/>
      <c r="AH35" s="25"/>
      <c r="AI35" s="23" t="e">
        <f t="shared" si="10"/>
        <v>#DIV/0!</v>
      </c>
      <c r="AJ35" s="25"/>
      <c r="AK35" s="25"/>
      <c r="AL35" s="23" t="e">
        <f t="shared" si="22"/>
        <v>#DIV/0!</v>
      </c>
      <c r="AM35" s="25"/>
      <c r="AN35" s="25"/>
      <c r="AO35" s="23" t="e">
        <f t="shared" si="23"/>
        <v>#DIV/0!</v>
      </c>
      <c r="AP35" s="25"/>
      <c r="AQ35" s="25"/>
      <c r="AR35" s="23" t="e">
        <f t="shared" si="24"/>
        <v>#DIV/0!</v>
      </c>
      <c r="AS35" s="25"/>
      <c r="AT35" s="25"/>
      <c r="AU35" s="23" t="e">
        <f t="shared" si="14"/>
        <v>#DIV/0!</v>
      </c>
      <c r="AV35" s="20"/>
    </row>
    <row r="36" spans="1:48" ht="18" customHeight="1" hidden="1">
      <c r="A36" s="6">
        <v>23</v>
      </c>
      <c r="B36" s="7"/>
      <c r="C36" s="23">
        <f t="shared" si="25"/>
        <v>0</v>
      </c>
      <c r="D36" s="23">
        <f t="shared" si="19"/>
        <v>0</v>
      </c>
      <c r="E36" s="23" t="e">
        <f t="shared" si="2"/>
        <v>#DIV/0!</v>
      </c>
      <c r="F36" s="24"/>
      <c r="G36" s="24"/>
      <c r="H36" s="23" t="e">
        <f t="shared" si="16"/>
        <v>#DIV/0!</v>
      </c>
      <c r="I36" s="24"/>
      <c r="J36" s="24"/>
      <c r="K36" s="23" t="e">
        <f t="shared" si="4"/>
        <v>#DIV/0!</v>
      </c>
      <c r="L36" s="24"/>
      <c r="M36" s="24"/>
      <c r="N36" s="23" t="e">
        <f t="shared" si="20"/>
        <v>#DIV/0!</v>
      </c>
      <c r="O36" s="24"/>
      <c r="P36" s="24"/>
      <c r="Q36" s="23" t="e">
        <f t="shared" si="5"/>
        <v>#DIV/0!</v>
      </c>
      <c r="R36" s="24"/>
      <c r="S36" s="24"/>
      <c r="T36" s="23" t="e">
        <f t="shared" si="6"/>
        <v>#DIV/0!</v>
      </c>
      <c r="U36" s="24"/>
      <c r="V36" s="24"/>
      <c r="W36" s="23" t="e">
        <f t="shared" si="7"/>
        <v>#DIV/0!</v>
      </c>
      <c r="X36" s="24"/>
      <c r="Y36" s="24"/>
      <c r="Z36" s="23" t="e">
        <f t="shared" si="18"/>
        <v>#DIV/0!</v>
      </c>
      <c r="AA36" s="24"/>
      <c r="AB36" s="24"/>
      <c r="AC36" s="23" t="e">
        <f t="shared" si="8"/>
        <v>#DIV/0!</v>
      </c>
      <c r="AD36" s="24"/>
      <c r="AE36" s="24"/>
      <c r="AF36" s="23" t="e">
        <f t="shared" si="21"/>
        <v>#DIV/0!</v>
      </c>
      <c r="AG36" s="25"/>
      <c r="AH36" s="25"/>
      <c r="AI36" s="23" t="e">
        <f t="shared" si="10"/>
        <v>#DIV/0!</v>
      </c>
      <c r="AJ36" s="25"/>
      <c r="AK36" s="25"/>
      <c r="AL36" s="23" t="e">
        <f t="shared" si="22"/>
        <v>#DIV/0!</v>
      </c>
      <c r="AM36" s="25"/>
      <c r="AN36" s="25"/>
      <c r="AO36" s="23" t="e">
        <f t="shared" si="23"/>
        <v>#DIV/0!</v>
      </c>
      <c r="AP36" s="25"/>
      <c r="AQ36" s="25"/>
      <c r="AR36" s="23" t="e">
        <f t="shared" si="24"/>
        <v>#DIV/0!</v>
      </c>
      <c r="AS36" s="25"/>
      <c r="AT36" s="25"/>
      <c r="AU36" s="23" t="e">
        <f t="shared" si="14"/>
        <v>#DIV/0!</v>
      </c>
      <c r="AV36" s="20"/>
    </row>
    <row r="37" spans="1:48" ht="21" customHeight="1" hidden="1">
      <c r="A37" s="6">
        <v>24</v>
      </c>
      <c r="B37" s="7"/>
      <c r="C37" s="23">
        <f t="shared" si="25"/>
        <v>0</v>
      </c>
      <c r="D37" s="23">
        <f t="shared" si="19"/>
        <v>0</v>
      </c>
      <c r="E37" s="23" t="e">
        <f t="shared" si="2"/>
        <v>#DIV/0!</v>
      </c>
      <c r="F37" s="24"/>
      <c r="G37" s="24"/>
      <c r="H37" s="23" t="e">
        <f t="shared" si="16"/>
        <v>#DIV/0!</v>
      </c>
      <c r="I37" s="24"/>
      <c r="J37" s="24"/>
      <c r="K37" s="23" t="e">
        <f t="shared" si="4"/>
        <v>#DIV/0!</v>
      </c>
      <c r="L37" s="24"/>
      <c r="M37" s="24"/>
      <c r="N37" s="23" t="e">
        <f t="shared" si="20"/>
        <v>#DIV/0!</v>
      </c>
      <c r="O37" s="24"/>
      <c r="P37" s="24"/>
      <c r="Q37" s="23" t="e">
        <f t="shared" si="5"/>
        <v>#DIV/0!</v>
      </c>
      <c r="R37" s="24"/>
      <c r="S37" s="24"/>
      <c r="T37" s="23" t="e">
        <f t="shared" si="6"/>
        <v>#DIV/0!</v>
      </c>
      <c r="U37" s="24"/>
      <c r="V37" s="24"/>
      <c r="W37" s="23" t="e">
        <f t="shared" si="7"/>
        <v>#DIV/0!</v>
      </c>
      <c r="X37" s="24"/>
      <c r="Y37" s="24"/>
      <c r="Z37" s="23" t="e">
        <f t="shared" si="18"/>
        <v>#DIV/0!</v>
      </c>
      <c r="AA37" s="24"/>
      <c r="AB37" s="24"/>
      <c r="AC37" s="23" t="e">
        <f t="shared" si="8"/>
        <v>#DIV/0!</v>
      </c>
      <c r="AD37" s="24"/>
      <c r="AE37" s="24"/>
      <c r="AF37" s="23" t="e">
        <f t="shared" si="21"/>
        <v>#DIV/0!</v>
      </c>
      <c r="AG37" s="25"/>
      <c r="AH37" s="25"/>
      <c r="AI37" s="23" t="e">
        <f t="shared" si="10"/>
        <v>#DIV/0!</v>
      </c>
      <c r="AJ37" s="25"/>
      <c r="AK37" s="25"/>
      <c r="AL37" s="23" t="e">
        <f t="shared" si="22"/>
        <v>#DIV/0!</v>
      </c>
      <c r="AM37" s="25"/>
      <c r="AN37" s="25"/>
      <c r="AO37" s="23" t="e">
        <f t="shared" si="23"/>
        <v>#DIV/0!</v>
      </c>
      <c r="AP37" s="25"/>
      <c r="AQ37" s="25"/>
      <c r="AR37" s="23" t="e">
        <f t="shared" si="24"/>
        <v>#DIV/0!</v>
      </c>
      <c r="AS37" s="25"/>
      <c r="AT37" s="25"/>
      <c r="AU37" s="23" t="e">
        <f t="shared" si="14"/>
        <v>#DIV/0!</v>
      </c>
      <c r="AV37" s="20"/>
    </row>
    <row r="38" spans="1:48" s="3" customFormat="1" ht="18">
      <c r="A38" s="70" t="s">
        <v>29</v>
      </c>
      <c r="B38" s="70"/>
      <c r="C38" s="30">
        <f>SUM(C14:C37)</f>
        <v>4569.099999999999</v>
      </c>
      <c r="D38" s="30">
        <f>SUM(D14:D37)</f>
        <v>6738.4</v>
      </c>
      <c r="E38" s="30">
        <f t="shared" si="2"/>
        <v>147.47762141340746</v>
      </c>
      <c r="F38" s="30">
        <f>SUM(F14:F37)</f>
        <v>850.5</v>
      </c>
      <c r="G38" s="30">
        <f>SUM(G14:G37)</f>
        <v>1309.1</v>
      </c>
      <c r="H38" s="30">
        <f t="shared" si="16"/>
        <v>153.9212228101117</v>
      </c>
      <c r="I38" s="30">
        <f>SUM(I14:I37)</f>
        <v>243.9</v>
      </c>
      <c r="J38" s="30">
        <f>SUM(J14:J37)</f>
        <v>401.90000000000003</v>
      </c>
      <c r="K38" s="30">
        <f t="shared" si="4"/>
        <v>164.78064780647807</v>
      </c>
      <c r="L38" s="30">
        <f>SUM(L14:L37)</f>
        <v>13.5</v>
      </c>
      <c r="M38" s="30">
        <f>SUM(M14:M37)</f>
        <v>3.5</v>
      </c>
      <c r="N38" s="30">
        <f t="shared" si="20"/>
        <v>25.925925925925924</v>
      </c>
      <c r="O38" s="30">
        <f>SUM(O14:O37)</f>
        <v>40.9</v>
      </c>
      <c r="P38" s="30">
        <f>SUM(P14:P37)</f>
        <v>51.9</v>
      </c>
      <c r="Q38" s="30">
        <f t="shared" si="5"/>
        <v>126.89486552567237</v>
      </c>
      <c r="R38" s="30">
        <f>SUM(R14:R37)</f>
        <v>64.2</v>
      </c>
      <c r="S38" s="30">
        <f>SUM(S14:S37)</f>
        <v>488.1</v>
      </c>
      <c r="T38" s="30">
        <f t="shared" si="6"/>
        <v>760.2803738317757</v>
      </c>
      <c r="U38" s="30">
        <f>SUM(U14:U37)</f>
        <v>471.09999999999997</v>
      </c>
      <c r="V38" s="30">
        <f>SUM(V14:V37)</f>
        <v>328.69999999999993</v>
      </c>
      <c r="W38" s="30">
        <f t="shared" si="7"/>
        <v>69.77287200169813</v>
      </c>
      <c r="X38" s="30">
        <f>SUM(X14:X37)</f>
        <v>16.9</v>
      </c>
      <c r="Y38" s="30">
        <f>SUM(Y14:Y37)</f>
        <v>35</v>
      </c>
      <c r="Z38" s="23">
        <f t="shared" si="18"/>
        <v>207.10059171597638</v>
      </c>
      <c r="AA38" s="30">
        <f>SUM(AA25)</f>
        <v>3470.2999999999997</v>
      </c>
      <c r="AB38" s="30">
        <f>SUM(AB14:AB37)</f>
        <v>5122.499999999999</v>
      </c>
      <c r="AC38" s="30">
        <f t="shared" si="8"/>
        <v>147.60971673918678</v>
      </c>
      <c r="AD38" s="30">
        <f>SUM(AD14:AD37)</f>
        <v>248.3</v>
      </c>
      <c r="AE38" s="30">
        <f>SUM(AE14:AE37)</f>
        <v>306.8</v>
      </c>
      <c r="AF38" s="30">
        <f t="shared" si="21"/>
        <v>123.56020942408377</v>
      </c>
      <c r="AG38" s="30">
        <f>SUM(AG14:AG37)</f>
        <v>3653.2999999999997</v>
      </c>
      <c r="AH38" s="30">
        <f>SUM(AH14:AH37)</f>
        <v>6237.3</v>
      </c>
      <c r="AI38" s="23">
        <f t="shared" si="10"/>
        <v>170.73057235923687</v>
      </c>
      <c r="AJ38" s="30">
        <f>SUM(AJ14:AJ37)</f>
        <v>1342.1</v>
      </c>
      <c r="AK38" s="30">
        <f>SUM(AK14:AK37)</f>
        <v>1807</v>
      </c>
      <c r="AL38" s="30">
        <f t="shared" si="22"/>
        <v>134.63974368526937</v>
      </c>
      <c r="AM38" s="30">
        <f>SUM(AM14:AM37)</f>
        <v>884.9000000000001</v>
      </c>
      <c r="AN38" s="30">
        <f>SUM(AN14:AN37)</f>
        <v>1148.2000000000003</v>
      </c>
      <c r="AO38" s="30">
        <f t="shared" si="23"/>
        <v>129.75477455079672</v>
      </c>
      <c r="AP38" s="30">
        <f>SUM(AP14:AP37)</f>
        <v>232.40000000000003</v>
      </c>
      <c r="AQ38" s="30">
        <f>SUM(AQ14:AQ37)</f>
        <v>312.9</v>
      </c>
      <c r="AR38" s="30">
        <f t="shared" si="24"/>
        <v>134.63855421686745</v>
      </c>
      <c r="AS38" s="30">
        <f>SUM(AS14:AS37)</f>
        <v>126.80000000000001</v>
      </c>
      <c r="AT38" s="30">
        <f>SUM(AT14:AT37)</f>
        <v>585.5</v>
      </c>
      <c r="AU38" s="30">
        <f t="shared" si="14"/>
        <v>461.7507886435331</v>
      </c>
      <c r="AV38" s="22"/>
    </row>
    <row r="39" spans="1:48" ht="12.75">
      <c r="A39" s="9"/>
      <c r="B39" s="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0"/>
    </row>
  </sheetData>
  <mergeCells count="27">
    <mergeCell ref="A38:B38"/>
    <mergeCell ref="AJ10:AL11"/>
    <mergeCell ref="O10:Q11"/>
    <mergeCell ref="R10:T11"/>
    <mergeCell ref="U10:W11"/>
    <mergeCell ref="X10:Z11"/>
    <mergeCell ref="A13:B13"/>
    <mergeCell ref="A8:B12"/>
    <mergeCell ref="C8:E11"/>
    <mergeCell ref="F9:H11"/>
    <mergeCell ref="L1:N1"/>
    <mergeCell ref="L2:N2"/>
    <mergeCell ref="G6:J6"/>
    <mergeCell ref="I10:K11"/>
    <mergeCell ref="L10:N11"/>
    <mergeCell ref="D4:P4"/>
    <mergeCell ref="C5:P5"/>
    <mergeCell ref="AA9:AC11"/>
    <mergeCell ref="AJ8:AU8"/>
    <mergeCell ref="AD9:AF11"/>
    <mergeCell ref="AJ9:AU9"/>
    <mergeCell ref="AG8:AI11"/>
    <mergeCell ref="AP10:AR10"/>
    <mergeCell ref="AS10:AU11"/>
    <mergeCell ref="AM11:AO11"/>
    <mergeCell ref="AP11:AR11"/>
    <mergeCell ref="AM10:AO10"/>
  </mergeCells>
  <printOptions/>
  <pageMargins left="0.66" right="0.44" top="0.9840277777777778" bottom="0.9840277777777778" header="0.5118055555555556" footer="0.5118055555555556"/>
  <pageSetup horizontalDpi="300" verticalDpi="300" orientation="landscape" paperSize="9" scale="60" r:id="rId1"/>
  <colBreaks count="2" manualBreakCount="2">
    <brk id="14" max="37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2007-05-10T04:51:17Z</cp:lastPrinted>
  <dcterms:created xsi:type="dcterms:W3CDTF">2006-03-31T05:22:05Z</dcterms:created>
  <dcterms:modified xsi:type="dcterms:W3CDTF">2007-06-09T05:24:04Z</dcterms:modified>
  <cp:category/>
  <cp:version/>
  <cp:contentType/>
  <cp:contentStatus/>
  <cp:revision>1</cp:revision>
</cp:coreProperties>
</file>