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'Sheet1'!$1:$65442</definedName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<sst xmlns="http://schemas.openxmlformats.org/spreadsheetml/2006/main" count="183" uniqueCount="38">
  <si>
    <t xml:space="preserve">                 Арендная плата за землю</t>
  </si>
  <si>
    <t>№ п/п</t>
  </si>
  <si>
    <t>Наименование бюджетов</t>
  </si>
  <si>
    <t>Уточненный</t>
  </si>
  <si>
    <t>Факт поступления</t>
  </si>
  <si>
    <t>Процент</t>
  </si>
  <si>
    <t>Большеалгашинское сельское поселение</t>
  </si>
  <si>
    <t>Магаринское сельское поселение</t>
  </si>
  <si>
    <t>Егоркинское сельское поселение</t>
  </si>
  <si>
    <t>Краснооктябрьское  сельское поселение</t>
  </si>
  <si>
    <t>Нижнекумашкинское сельское поселение</t>
  </si>
  <si>
    <t>Русско-Алгашинское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</si>
  <si>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</si>
  <si>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</si>
  <si>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</si>
  <si>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</si>
  <si>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</si>
  <si>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Сельские поселения -всего</t>
  </si>
  <si>
    <t xml:space="preserve">                   Земельный налог</t>
  </si>
  <si>
    <t xml:space="preserve"> Налог на имущество физических лиц</t>
  </si>
  <si>
    <t xml:space="preserve">                   Аренда имущества</t>
  </si>
  <si>
    <t xml:space="preserve">Доходы от предпринимательской и иной приносящей доход деятельности </t>
  </si>
  <si>
    <t xml:space="preserve">Безвозмездные поступления </t>
  </si>
  <si>
    <t>Итого собственных доходов</t>
  </si>
  <si>
    <t xml:space="preserve">         Налог на доходы физических лиц</t>
  </si>
  <si>
    <t>ВСЕГО ДОХОДОВ</t>
  </si>
  <si>
    <t>НЕНАЛОГОВЫЕ ДОХОДЫ</t>
  </si>
  <si>
    <t>Неналоговые доходы</t>
  </si>
  <si>
    <t>Налоговые доходы</t>
  </si>
  <si>
    <t>ВСЕГО - НАЛОГОВЫЕ ДОХОДЫ</t>
  </si>
  <si>
    <t>ВСЕГО - НАЛОГОВЫЕ И НЕНАЛОГОВЫЕ ДОХОДЫ</t>
  </si>
  <si>
    <t>исполнения</t>
  </si>
  <si>
    <t xml:space="preserve">Единый сельскохозяйственный налог </t>
  </si>
  <si>
    <t>Уточненный план на 1 полугодие</t>
  </si>
  <si>
    <t>Исполнено</t>
  </si>
  <si>
    <t>(тыс. руб.)</t>
  </si>
  <si>
    <t>Анализ исполнения доходов по сельским поселениям  Шумерлинского района за январь-май 2007г</t>
  </si>
  <si>
    <t>за январь-май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</si>
</sst>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65" fontId="7" fillId="0" borderId="0" xfId="0" applyNumberFormat="1" applyFont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3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5" fontId="6" fillId="0" borderId="0" xfId="0" applyNumberFormat="1" applyFont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vertical="center" wrapText="1"/>
      <protection locked="0"/>
    </xf>
    <xf numFmtId="165" fontId="8" fillId="0" borderId="0" xfId="0" applyNumberFormat="1" applyFont="1" applyBorder="1" applyAlignment="1">
      <alignment vertical="center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5"/>
  <sheetViews>
    <sheetView tabSelected="1" view="pageBreakPreview" zoomScale="75" zoomScaleNormal="80" zoomScaleSheetLayoutView="75" workbookViewId="0" topLeftCell="A34">
      <selection activeCell="H42" sqref="H42"/>
    </sheetView>
  </sheetViews>
  <sheetFormatPr defaultColWidth="9.140625" defaultRowHeight="12.75"/>
  <cols>
    <col min="1" max="1" width="5.421875" style="0" customWidth="1"/>
    <col min="2" max="2" width="38.57421875" style="0" customWidth="1"/>
    <col min="3" max="3" width="16.8515625" style="0" customWidth="1"/>
    <col min="4" max="4" width="17.28125" style="0" customWidth="1"/>
    <col min="5" max="5" width="15.57421875" style="0" customWidth="1"/>
    <col min="6" max="6" width="16.421875" style="0" customWidth="1"/>
    <col min="7" max="7" width="16.28125" style="0" customWidth="1"/>
    <col min="8" max="8" width="13.421875" style="0" customWidth="1"/>
    <col min="9" max="9" width="15.7109375" style="0" customWidth="1"/>
    <col min="10" max="10" width="16.00390625" style="0" customWidth="1"/>
    <col min="11" max="11" width="14.57421875" style="0" customWidth="1"/>
    <col min="12" max="12" width="14.28125" style="0" customWidth="1"/>
    <col min="13" max="13" width="12.8515625" style="0" customWidth="1"/>
    <col min="14" max="14" width="13.421875" style="0" customWidth="1"/>
    <col min="15" max="15" width="13.7109375" style="0" customWidth="1"/>
    <col min="16" max="16" width="14.8515625" style="0" customWidth="1"/>
    <col min="17" max="17" width="15.57421875" style="0" customWidth="1"/>
    <col min="18" max="18" width="13.8515625" style="0" customWidth="1"/>
    <col min="19" max="19" width="11.28125" style="0" customWidth="1"/>
    <col min="20" max="20" width="13.28125" style="0" customWidth="1"/>
    <col min="21" max="21" width="10.28125" style="0" customWidth="1"/>
    <col min="22" max="22" width="12.7109375" style="0" customWidth="1"/>
    <col min="23" max="23" width="13.8515625" style="0" customWidth="1"/>
    <col min="24" max="24" width="42.7109375" style="0" customWidth="1"/>
    <col min="25" max="25" width="13.140625" style="0" customWidth="1"/>
    <col min="26" max="26" width="14.7109375" style="0" customWidth="1"/>
    <col min="27" max="27" width="14.8515625" style="0" customWidth="1"/>
    <col min="28" max="28" width="14.140625" style="0" customWidth="1"/>
    <col min="29" max="29" width="15.28125" style="0" customWidth="1"/>
    <col min="30" max="30" width="13.57421875" style="0" customWidth="1"/>
    <col min="31" max="31" width="14.57421875" style="0" customWidth="1"/>
    <col min="32" max="32" width="15.57421875" style="0" customWidth="1"/>
    <col min="33" max="33" width="15.00390625" style="0" customWidth="1"/>
    <col min="34" max="34" width="13.140625" style="0" customWidth="1"/>
  </cols>
  <sheetData>
    <row r="1" spans="1:37" ht="15.75">
      <c r="A1" s="12"/>
      <c r="B1" s="13"/>
      <c r="C1" s="13"/>
      <c r="D1" s="13"/>
      <c r="E1" s="13"/>
      <c r="F1" s="13"/>
      <c r="G1" s="13"/>
      <c r="H1" s="13"/>
      <c r="AK1" s="1"/>
    </row>
    <row r="2" spans="1:37" ht="15.75">
      <c r="A2" s="12"/>
      <c r="B2" s="11" t="s">
        <v>36</v>
      </c>
      <c r="C2" s="12"/>
      <c r="D2" s="12"/>
      <c r="E2" s="12"/>
      <c r="F2" s="12"/>
      <c r="G2" s="12"/>
      <c r="H2" s="12"/>
      <c r="I2" s="1"/>
      <c r="J2" s="1"/>
      <c r="K2" s="1"/>
      <c r="L2" s="1"/>
      <c r="M2" s="1"/>
      <c r="O2" s="1"/>
      <c r="AK2" s="1"/>
    </row>
    <row r="3" spans="1:37" ht="15.75">
      <c r="A3" s="12"/>
      <c r="B3" s="12"/>
      <c r="C3" s="12"/>
      <c r="D3" s="12"/>
      <c r="E3" s="12"/>
      <c r="F3" s="14"/>
      <c r="G3" s="14"/>
      <c r="H3" s="12" t="s">
        <v>35</v>
      </c>
      <c r="I3" s="1"/>
      <c r="J3" s="1"/>
      <c r="K3" s="1"/>
      <c r="L3" s="2"/>
      <c r="M3" s="2"/>
      <c r="N3" s="9"/>
      <c r="O3" s="2"/>
      <c r="P3" s="9"/>
      <c r="AK3" s="1"/>
    </row>
    <row r="4" spans="1:16" ht="15.75" customHeight="1">
      <c r="A4" s="15"/>
      <c r="B4" s="16"/>
      <c r="C4" s="78" t="s">
        <v>28</v>
      </c>
      <c r="D4" s="79"/>
      <c r="E4" s="79"/>
      <c r="F4" s="79"/>
      <c r="G4" s="79"/>
      <c r="H4" s="80"/>
      <c r="L4" s="9"/>
      <c r="M4" s="5"/>
      <c r="N4" s="3"/>
      <c r="O4" s="3"/>
      <c r="P4" s="9"/>
    </row>
    <row r="5" spans="1:16" ht="15.75" customHeight="1">
      <c r="A5" s="17"/>
      <c r="B5" s="18"/>
      <c r="C5" s="19" t="s">
        <v>24</v>
      </c>
      <c r="D5" s="20"/>
      <c r="E5" s="21"/>
      <c r="F5" s="22" t="s">
        <v>18</v>
      </c>
      <c r="G5" s="23"/>
      <c r="H5" s="24"/>
      <c r="L5" s="9"/>
      <c r="M5" s="5"/>
      <c r="N5" s="3"/>
      <c r="O5" s="3"/>
      <c r="P5" s="9"/>
    </row>
    <row r="6" spans="1:16" ht="15.75">
      <c r="A6" s="25" t="s">
        <v>1</v>
      </c>
      <c r="B6" s="26" t="s">
        <v>2</v>
      </c>
      <c r="C6" s="27"/>
      <c r="D6" s="28"/>
      <c r="E6" s="29"/>
      <c r="F6" s="30"/>
      <c r="G6" s="31"/>
      <c r="H6" s="32"/>
      <c r="L6" s="9"/>
      <c r="M6" s="3"/>
      <c r="N6" s="3"/>
      <c r="O6" s="3"/>
      <c r="P6" s="9"/>
    </row>
    <row r="7" spans="1:16" ht="15.75" customHeight="1">
      <c r="A7" s="17"/>
      <c r="B7" s="18"/>
      <c r="C7" s="76" t="s">
        <v>33</v>
      </c>
      <c r="D7" s="33" t="s">
        <v>34</v>
      </c>
      <c r="E7" s="21" t="s">
        <v>5</v>
      </c>
      <c r="F7" s="76" t="s">
        <v>33</v>
      </c>
      <c r="G7" s="33" t="s">
        <v>34</v>
      </c>
      <c r="H7" s="21" t="s">
        <v>5</v>
      </c>
      <c r="L7" s="9"/>
      <c r="M7" s="3"/>
      <c r="N7" s="5"/>
      <c r="O7" s="3"/>
      <c r="P7" s="9"/>
    </row>
    <row r="8" spans="1:16" ht="34.5" customHeight="1">
      <c r="A8" s="34"/>
      <c r="B8" s="35"/>
      <c r="C8" s="77"/>
      <c r="D8" s="36" t="s">
        <v>37</v>
      </c>
      <c r="E8" s="29" t="s">
        <v>31</v>
      </c>
      <c r="F8" s="77"/>
      <c r="G8" s="36" t="s">
        <v>37</v>
      </c>
      <c r="H8" s="29" t="s">
        <v>31</v>
      </c>
      <c r="L8" s="9"/>
      <c r="M8" s="10"/>
      <c r="N8" s="5"/>
      <c r="O8" s="10"/>
      <c r="P8" s="9"/>
    </row>
    <row r="9" spans="1:16" ht="34.5" customHeight="1">
      <c r="A9" s="14"/>
      <c r="B9" s="14"/>
      <c r="C9" s="20"/>
      <c r="D9" s="20"/>
      <c r="E9" s="23"/>
      <c r="F9" s="23"/>
      <c r="G9" s="23"/>
      <c r="H9" s="23"/>
      <c r="L9" s="9"/>
      <c r="M9" s="3"/>
      <c r="N9" s="3"/>
      <c r="O9" s="3"/>
      <c r="P9" s="9"/>
    </row>
    <row r="10" spans="1:26" ht="27.75" customHeight="1">
      <c r="A10" s="14">
        <v>1</v>
      </c>
      <c r="B10" s="14" t="s">
        <v>6</v>
      </c>
      <c r="C10" s="37">
        <v>41.7</v>
      </c>
      <c r="D10" s="38">
        <v>29.8</v>
      </c>
      <c r="E10" s="39">
        <f aca="true" t="shared" si="0" ref="E10:E20">D10/C10*100</f>
        <v>71.46282973621103</v>
      </c>
      <c r="F10" s="37">
        <v>0.6</v>
      </c>
      <c r="G10" s="38">
        <v>0.4</v>
      </c>
      <c r="H10" s="39">
        <f aca="true" t="shared" si="1" ref="H10:H20">G10/F10*100</f>
        <v>66.66666666666667</v>
      </c>
      <c r="L10" s="9"/>
      <c r="M10" s="3"/>
      <c r="N10" s="3"/>
      <c r="O10" s="4"/>
      <c r="P10" s="9"/>
      <c r="X10" s="1"/>
      <c r="Y10" s="1"/>
      <c r="Z10" s="1"/>
    </row>
    <row r="11" spans="1:28" ht="15.75">
      <c r="A11" s="14">
        <v>2</v>
      </c>
      <c r="B11" s="14" t="s">
        <v>7</v>
      </c>
      <c r="C11" s="37">
        <v>35</v>
      </c>
      <c r="D11" s="38">
        <v>29.7</v>
      </c>
      <c r="E11" s="39">
        <f t="shared" si="0"/>
        <v>84.85714285714285</v>
      </c>
      <c r="F11" s="37">
        <v>0.9</v>
      </c>
      <c r="G11" s="38">
        <v>1.1</v>
      </c>
      <c r="H11" s="39">
        <f t="shared" si="1"/>
        <v>122.22222222222223</v>
      </c>
      <c r="L11" s="9"/>
      <c r="M11" s="3"/>
      <c r="N11" s="3"/>
      <c r="O11" s="4"/>
      <c r="P11" s="9"/>
      <c r="X11" s="1"/>
      <c r="Y11" s="1"/>
      <c r="Z11" s="1"/>
      <c r="AA11" s="1"/>
      <c r="AB11" s="1"/>
    </row>
    <row r="12" spans="1:28" ht="13.5" customHeight="1">
      <c r="A12" s="14">
        <v>3</v>
      </c>
      <c r="B12" s="14" t="s">
        <v>8</v>
      </c>
      <c r="C12" s="37">
        <v>25</v>
      </c>
      <c r="D12" s="38">
        <v>23.2</v>
      </c>
      <c r="E12" s="39">
        <f t="shared" si="0"/>
        <v>92.8</v>
      </c>
      <c r="F12" s="37">
        <v>31.2</v>
      </c>
      <c r="G12" s="38">
        <v>14.9</v>
      </c>
      <c r="H12" s="39">
        <f t="shared" si="1"/>
        <v>47.756410256410255</v>
      </c>
      <c r="L12" s="9"/>
      <c r="M12" s="3"/>
      <c r="N12" s="3"/>
      <c r="O12" s="4"/>
      <c r="P12" s="9"/>
      <c r="X12" s="1"/>
      <c r="Y12" s="1"/>
      <c r="Z12" s="1"/>
      <c r="AA12" s="1"/>
      <c r="AB12" s="1"/>
    </row>
    <row r="13" spans="1:28" ht="27.75" customHeight="1">
      <c r="A13" s="14">
        <v>4</v>
      </c>
      <c r="B13" s="14" t="s">
        <v>9</v>
      </c>
      <c r="C13" s="37">
        <v>53.5</v>
      </c>
      <c r="D13" s="38">
        <v>46.8</v>
      </c>
      <c r="E13" s="39">
        <f t="shared" si="0"/>
        <v>87.47663551401868</v>
      </c>
      <c r="F13" s="37">
        <v>0.5</v>
      </c>
      <c r="G13" s="38">
        <v>0.3</v>
      </c>
      <c r="H13" s="39">
        <f t="shared" si="1"/>
        <v>60</v>
      </c>
      <c r="L13" s="9"/>
      <c r="M13" s="3"/>
      <c r="N13" s="3"/>
      <c r="O13" s="4"/>
      <c r="P13" s="9"/>
      <c r="X13" s="1"/>
      <c r="Y13" s="1"/>
      <c r="Z13" s="1"/>
      <c r="AA13" s="1"/>
      <c r="AB13" s="1"/>
    </row>
    <row r="14" spans="1:28" ht="27.75" customHeight="1">
      <c r="A14" s="14">
        <v>5</v>
      </c>
      <c r="B14" s="14" t="s">
        <v>10</v>
      </c>
      <c r="C14" s="37">
        <v>38.7</v>
      </c>
      <c r="D14" s="38">
        <v>31.8</v>
      </c>
      <c r="E14" s="39">
        <f t="shared" si="0"/>
        <v>82.1705426356589</v>
      </c>
      <c r="F14" s="37">
        <v>65</v>
      </c>
      <c r="G14" s="38">
        <v>66.1</v>
      </c>
      <c r="H14" s="39">
        <f t="shared" si="1"/>
        <v>101.69230769230768</v>
      </c>
      <c r="L14" s="9"/>
      <c r="M14" s="3"/>
      <c r="N14" s="3"/>
      <c r="O14" s="4"/>
      <c r="P14" s="9"/>
      <c r="X14" s="1"/>
      <c r="Y14" s="1"/>
      <c r="Z14" s="1"/>
      <c r="AA14" s="1"/>
      <c r="AB14" s="1"/>
    </row>
    <row r="15" spans="1:16" ht="15" customHeight="1">
      <c r="A15" s="14">
        <v>6</v>
      </c>
      <c r="B15" s="14" t="s">
        <v>11</v>
      </c>
      <c r="C15" s="37">
        <v>20.7</v>
      </c>
      <c r="D15" s="38">
        <v>24.1</v>
      </c>
      <c r="E15" s="39">
        <f t="shared" si="0"/>
        <v>116.42512077294687</v>
      </c>
      <c r="F15" s="37">
        <v>39.8</v>
      </c>
      <c r="G15" s="38">
        <v>192.2</v>
      </c>
      <c r="H15" s="39">
        <f t="shared" si="1"/>
        <v>482.91457286432166</v>
      </c>
      <c r="L15" s="9"/>
      <c r="M15" s="3"/>
      <c r="N15" s="3"/>
      <c r="O15" s="4"/>
      <c r="P15" s="9"/>
    </row>
    <row r="16" spans="1:16" ht="23.25" customHeight="1">
      <c r="A16" s="14">
        <v>7</v>
      </c>
      <c r="B16" s="14" t="s">
        <v>12</v>
      </c>
      <c r="C16" s="37">
        <v>63</v>
      </c>
      <c r="D16" s="38">
        <v>56.1</v>
      </c>
      <c r="E16" s="39">
        <f t="shared" si="0"/>
        <v>89.04761904761905</v>
      </c>
      <c r="F16" s="37">
        <v>63.6</v>
      </c>
      <c r="G16" s="38">
        <v>63.9</v>
      </c>
      <c r="H16" s="39">
        <f t="shared" si="1"/>
        <v>100.47169811320755</v>
      </c>
      <c r="L16" s="9"/>
      <c r="M16" s="3"/>
      <c r="N16" s="3"/>
      <c r="O16" s="4"/>
      <c r="P16" s="9"/>
    </row>
    <row r="17" spans="1:28" ht="15.75">
      <c r="A17" s="14">
        <v>8</v>
      </c>
      <c r="B17" s="14" t="s">
        <v>13</v>
      </c>
      <c r="C17" s="37">
        <v>12.5</v>
      </c>
      <c r="D17" s="38">
        <v>8.8</v>
      </c>
      <c r="E17" s="39">
        <f t="shared" si="0"/>
        <v>70.4</v>
      </c>
      <c r="F17" s="37">
        <v>0.5</v>
      </c>
      <c r="G17" s="38">
        <v>0.1</v>
      </c>
      <c r="H17" s="39">
        <f t="shared" si="1"/>
        <v>20</v>
      </c>
      <c r="L17" s="9"/>
      <c r="M17" s="3"/>
      <c r="N17" s="3"/>
      <c r="O17" s="4"/>
      <c r="P17" s="9"/>
      <c r="X17" s="1"/>
      <c r="Y17" s="1"/>
      <c r="Z17" s="1"/>
      <c r="AA17" s="1"/>
      <c r="AB17" s="1"/>
    </row>
    <row r="18" spans="1:28" ht="15.75">
      <c r="A18" s="14">
        <v>9</v>
      </c>
      <c r="B18" s="14" t="s">
        <v>14</v>
      </c>
      <c r="C18" s="37">
        <v>35</v>
      </c>
      <c r="D18" s="38">
        <v>29.8</v>
      </c>
      <c r="E18" s="39">
        <f t="shared" si="0"/>
        <v>85.14285714285714</v>
      </c>
      <c r="F18" s="37">
        <v>64.2</v>
      </c>
      <c r="G18" s="38">
        <v>64</v>
      </c>
      <c r="H18" s="39">
        <f t="shared" si="1"/>
        <v>99.68847352024922</v>
      </c>
      <c r="L18" s="9"/>
      <c r="M18" s="3"/>
      <c r="N18" s="3"/>
      <c r="O18" s="4"/>
      <c r="P18" s="9"/>
      <c r="X18" s="1"/>
      <c r="Y18" s="1"/>
      <c r="Z18" s="1"/>
      <c r="AA18" s="1"/>
      <c r="AB18" s="1"/>
    </row>
    <row r="19" spans="1:28" ht="15.75">
      <c r="A19" s="14">
        <v>10</v>
      </c>
      <c r="B19" s="14" t="s">
        <v>15</v>
      </c>
      <c r="C19" s="37">
        <v>110</v>
      </c>
      <c r="D19" s="38">
        <v>97.6</v>
      </c>
      <c r="E19" s="39">
        <f t="shared" si="0"/>
        <v>88.72727272727272</v>
      </c>
      <c r="F19" s="37">
        <v>28.9</v>
      </c>
      <c r="G19" s="38">
        <v>29.1</v>
      </c>
      <c r="H19" s="39">
        <f t="shared" si="1"/>
        <v>100.69204152249137</v>
      </c>
      <c r="L19" s="9"/>
      <c r="M19" s="3"/>
      <c r="N19" s="3"/>
      <c r="O19" s="4"/>
      <c r="P19" s="9"/>
      <c r="X19" s="1"/>
      <c r="Y19" s="1"/>
      <c r="Z19" s="1"/>
      <c r="AA19" s="1"/>
      <c r="AB19" s="1"/>
    </row>
    <row r="20" spans="1:28" ht="15.75">
      <c r="A20" s="14">
        <v>11</v>
      </c>
      <c r="B20" s="14" t="s">
        <v>16</v>
      </c>
      <c r="C20" s="37">
        <v>32.2</v>
      </c>
      <c r="D20" s="38">
        <v>24.2</v>
      </c>
      <c r="E20" s="39">
        <f t="shared" si="0"/>
        <v>75.15527950310558</v>
      </c>
      <c r="F20" s="37">
        <v>53.8</v>
      </c>
      <c r="G20" s="38">
        <v>56</v>
      </c>
      <c r="H20" s="39">
        <f t="shared" si="1"/>
        <v>104.08921933085502</v>
      </c>
      <c r="L20" s="9"/>
      <c r="M20" s="3"/>
      <c r="N20" s="3"/>
      <c r="O20" s="4"/>
      <c r="P20" s="9"/>
      <c r="X20" s="1"/>
      <c r="Y20" s="1"/>
      <c r="Z20" s="1"/>
      <c r="AA20" s="1"/>
      <c r="AB20" s="1"/>
    </row>
    <row r="21" spans="1:28" ht="15.75">
      <c r="A21" s="14"/>
      <c r="B21" s="14"/>
      <c r="C21" s="23"/>
      <c r="D21" s="23"/>
      <c r="E21" s="23"/>
      <c r="F21" s="23"/>
      <c r="G21" s="23"/>
      <c r="H21" s="23"/>
      <c r="L21" s="9"/>
      <c r="M21" s="3"/>
      <c r="N21" s="3"/>
      <c r="O21" s="3"/>
      <c r="P21" s="9"/>
      <c r="X21" s="1"/>
      <c r="Y21" s="1"/>
      <c r="Z21" s="1"/>
      <c r="AA21" s="1"/>
      <c r="AB21" s="1"/>
    </row>
    <row r="22" spans="1:28" ht="15.75">
      <c r="A22" s="40"/>
      <c r="B22" s="14" t="s">
        <v>17</v>
      </c>
      <c r="C22" s="23">
        <f>SUM(C10:C21)</f>
        <v>467.29999999999995</v>
      </c>
      <c r="D22" s="23">
        <f>SUM(D10:D21)</f>
        <v>401.90000000000003</v>
      </c>
      <c r="E22" s="39">
        <f>D22/C22*100</f>
        <v>86.0047078964263</v>
      </c>
      <c r="F22" s="23">
        <f>SUM(F10:F21)</f>
        <v>349</v>
      </c>
      <c r="G22" s="23">
        <f>SUM(G10:G21)</f>
        <v>488.1</v>
      </c>
      <c r="H22" s="39">
        <f>G22/F22*100</f>
        <v>139.8567335243553</v>
      </c>
      <c r="L22" s="9"/>
      <c r="M22" s="3"/>
      <c r="N22" s="3"/>
      <c r="O22" s="4"/>
      <c r="P22" s="9"/>
      <c r="X22" s="1"/>
      <c r="Y22" s="1"/>
      <c r="Z22" s="1"/>
      <c r="AA22" s="1"/>
      <c r="AB22" s="1"/>
    </row>
    <row r="23" spans="1:28" ht="15.75">
      <c r="A23" s="40"/>
      <c r="B23" s="14"/>
      <c r="C23" s="23"/>
      <c r="D23" s="23"/>
      <c r="E23" s="23"/>
      <c r="F23" s="23"/>
      <c r="G23" s="23"/>
      <c r="H23" s="23"/>
      <c r="I23" s="3"/>
      <c r="J23" s="3"/>
      <c r="K23" s="3"/>
      <c r="L23" s="3"/>
      <c r="M23" s="2"/>
      <c r="N23" s="2"/>
      <c r="X23" s="1"/>
      <c r="Y23" s="1"/>
      <c r="Z23" s="1"/>
      <c r="AA23" s="1"/>
      <c r="AB23" s="1"/>
    </row>
    <row r="24" spans="1:28" ht="15.75">
      <c r="A24" s="41"/>
      <c r="B24" s="15"/>
      <c r="C24" s="42"/>
      <c r="D24" s="43"/>
      <c r="E24" s="43"/>
      <c r="F24" s="42"/>
      <c r="G24" s="43"/>
      <c r="H24" s="43"/>
      <c r="I24" s="3"/>
      <c r="J24" s="3"/>
      <c r="K24" s="3"/>
      <c r="L24" s="3"/>
      <c r="M24" s="2"/>
      <c r="N24" s="2"/>
      <c r="X24" s="1"/>
      <c r="Y24" s="1"/>
      <c r="Z24" s="1"/>
      <c r="AA24" s="1"/>
      <c r="AB24" s="1"/>
    </row>
    <row r="25" spans="1:28" ht="15.75">
      <c r="A25" s="46"/>
      <c r="B25" s="17"/>
      <c r="C25" s="47" t="s">
        <v>19</v>
      </c>
      <c r="D25" s="44"/>
      <c r="E25" s="44"/>
      <c r="F25" s="104" t="s">
        <v>32</v>
      </c>
      <c r="G25" s="104"/>
      <c r="H25" s="104"/>
      <c r="I25" s="3"/>
      <c r="J25" s="3"/>
      <c r="K25" s="3"/>
      <c r="L25" s="3"/>
      <c r="M25" s="2"/>
      <c r="N25" s="2"/>
      <c r="X25" s="1"/>
      <c r="Y25" s="1"/>
      <c r="Z25" s="1"/>
      <c r="AA25" s="1"/>
      <c r="AB25" s="1"/>
    </row>
    <row r="26" spans="1:28" ht="15.75">
      <c r="A26" s="48" t="s">
        <v>1</v>
      </c>
      <c r="B26" s="25" t="s">
        <v>2</v>
      </c>
      <c r="C26" s="49"/>
      <c r="D26" s="50"/>
      <c r="E26" s="50"/>
      <c r="F26" s="104"/>
      <c r="G26" s="104"/>
      <c r="H26" s="104"/>
      <c r="I26" s="3"/>
      <c r="J26" s="3"/>
      <c r="K26" s="3"/>
      <c r="L26" s="3"/>
      <c r="M26" s="2"/>
      <c r="N26" s="2"/>
      <c r="X26" s="1"/>
      <c r="Y26" s="1"/>
      <c r="Z26" s="1"/>
      <c r="AA26" s="1"/>
      <c r="AB26" s="1"/>
    </row>
    <row r="27" spans="1:28" ht="15.75">
      <c r="A27" s="46"/>
      <c r="B27" s="17"/>
      <c r="C27" s="76" t="s">
        <v>33</v>
      </c>
      <c r="D27" s="33" t="s">
        <v>34</v>
      </c>
      <c r="E27" s="21" t="s">
        <v>5</v>
      </c>
      <c r="F27" s="76" t="s">
        <v>33</v>
      </c>
      <c r="G27" s="33" t="s">
        <v>34</v>
      </c>
      <c r="H27" s="21" t="s">
        <v>5</v>
      </c>
      <c r="I27" s="3"/>
      <c r="J27" s="3"/>
      <c r="K27" s="3"/>
      <c r="L27" s="3"/>
      <c r="M27" s="2"/>
      <c r="N27" s="2"/>
      <c r="X27" s="1"/>
      <c r="Y27" s="1"/>
      <c r="Z27" s="1"/>
      <c r="AA27" s="1"/>
      <c r="AB27" s="1"/>
    </row>
    <row r="28" spans="1:28" ht="31.5" customHeight="1">
      <c r="A28" s="52"/>
      <c r="B28" s="34"/>
      <c r="C28" s="77"/>
      <c r="D28" s="36" t="s">
        <v>37</v>
      </c>
      <c r="E28" s="29" t="s">
        <v>31</v>
      </c>
      <c r="F28" s="77"/>
      <c r="G28" s="36" t="s">
        <v>37</v>
      </c>
      <c r="H28" s="29" t="s">
        <v>31</v>
      </c>
      <c r="I28" s="3"/>
      <c r="J28" s="3"/>
      <c r="K28" s="3"/>
      <c r="L28" s="3"/>
      <c r="M28" s="2"/>
      <c r="N28" s="2"/>
      <c r="X28" s="1"/>
      <c r="Y28" s="1"/>
      <c r="Z28" s="1"/>
      <c r="AA28" s="1"/>
      <c r="AB28" s="1"/>
    </row>
    <row r="29" spans="1:28" ht="15.75">
      <c r="A29" s="14"/>
      <c r="B29" s="14"/>
      <c r="C29" s="23"/>
      <c r="D29" s="23"/>
      <c r="E29" s="23"/>
      <c r="F29" s="23"/>
      <c r="G29" s="23"/>
      <c r="H29" s="23"/>
      <c r="I29" s="3"/>
      <c r="J29" s="3"/>
      <c r="K29" s="3"/>
      <c r="L29" s="3"/>
      <c r="M29" s="2"/>
      <c r="N29" s="2"/>
      <c r="X29" s="1"/>
      <c r="Y29" s="1"/>
      <c r="Z29" s="1"/>
      <c r="AA29" s="1"/>
      <c r="AB29" s="1"/>
    </row>
    <row r="30" spans="1:28" ht="15.75">
      <c r="A30" s="14">
        <v>1</v>
      </c>
      <c r="B30" s="14" t="s">
        <v>6</v>
      </c>
      <c r="C30" s="37">
        <v>4.5</v>
      </c>
      <c r="D30" s="38">
        <v>5.7</v>
      </c>
      <c r="E30" s="39">
        <f aca="true" t="shared" si="2" ref="E30:E40">D30/C30*100</f>
        <v>126.66666666666666</v>
      </c>
      <c r="F30" s="37"/>
      <c r="G30" s="38"/>
      <c r="H30" s="39"/>
      <c r="I30" s="3"/>
      <c r="J30" s="3"/>
      <c r="K30" s="3"/>
      <c r="L30" s="3"/>
      <c r="M30" s="2"/>
      <c r="N30" s="2"/>
      <c r="X30" s="1"/>
      <c r="Y30" s="1"/>
      <c r="Z30" s="1"/>
      <c r="AA30" s="1"/>
      <c r="AB30" s="1"/>
    </row>
    <row r="31" spans="1:28" ht="15.75">
      <c r="A31" s="14">
        <v>2</v>
      </c>
      <c r="B31" s="14" t="s">
        <v>7</v>
      </c>
      <c r="C31" s="37">
        <v>6.1</v>
      </c>
      <c r="D31" s="38">
        <v>3.8</v>
      </c>
      <c r="E31" s="39">
        <f t="shared" si="2"/>
        <v>62.295081967213115</v>
      </c>
      <c r="F31" s="37"/>
      <c r="G31" s="38"/>
      <c r="H31" s="39"/>
      <c r="I31" s="3"/>
      <c r="J31" s="3"/>
      <c r="K31" s="3"/>
      <c r="L31" s="3"/>
      <c r="M31" s="2"/>
      <c r="N31" s="2"/>
      <c r="X31" s="1"/>
      <c r="Y31" s="1"/>
      <c r="Z31" s="1"/>
      <c r="AA31" s="1"/>
      <c r="AB31" s="1"/>
    </row>
    <row r="32" spans="1:28" ht="15.75">
      <c r="A32" s="14">
        <v>3</v>
      </c>
      <c r="B32" s="14" t="s">
        <v>8</v>
      </c>
      <c r="C32" s="37">
        <v>11.9</v>
      </c>
      <c r="D32" s="38">
        <v>13.3</v>
      </c>
      <c r="E32" s="39">
        <f t="shared" si="2"/>
        <v>111.76470588235294</v>
      </c>
      <c r="F32" s="37"/>
      <c r="G32" s="38"/>
      <c r="H32" s="39"/>
      <c r="I32" s="3"/>
      <c r="J32" s="3"/>
      <c r="K32" s="3"/>
      <c r="L32" s="3"/>
      <c r="M32" s="2"/>
      <c r="N32" s="2"/>
      <c r="X32" s="1"/>
      <c r="Y32" s="1"/>
      <c r="Z32" s="1"/>
      <c r="AA32" s="1"/>
      <c r="AB32" s="1"/>
    </row>
    <row r="33" spans="1:28" ht="15.75">
      <c r="A33" s="14">
        <v>4</v>
      </c>
      <c r="B33" s="14" t="s">
        <v>9</v>
      </c>
      <c r="C33" s="37">
        <v>2.9</v>
      </c>
      <c r="D33" s="38">
        <v>1.1</v>
      </c>
      <c r="E33" s="39">
        <f t="shared" si="2"/>
        <v>37.931034482758626</v>
      </c>
      <c r="F33" s="37"/>
      <c r="G33" s="38"/>
      <c r="H33" s="39"/>
      <c r="I33" s="3"/>
      <c r="J33" s="3"/>
      <c r="K33" s="3"/>
      <c r="L33" s="3"/>
      <c r="M33" s="2"/>
      <c r="N33" s="2"/>
      <c r="X33" s="1"/>
      <c r="Y33" s="1"/>
      <c r="Z33" s="1"/>
      <c r="AA33" s="1"/>
      <c r="AB33" s="1"/>
    </row>
    <row r="34" spans="1:28" ht="15.75">
      <c r="A34" s="14">
        <v>5</v>
      </c>
      <c r="B34" s="14" t="s">
        <v>10</v>
      </c>
      <c r="C34" s="37">
        <v>5.3</v>
      </c>
      <c r="D34" s="38">
        <v>5.4</v>
      </c>
      <c r="E34" s="39">
        <f t="shared" si="2"/>
        <v>101.88679245283019</v>
      </c>
      <c r="F34" s="37"/>
      <c r="G34" s="38">
        <v>0.1</v>
      </c>
      <c r="H34" s="39"/>
      <c r="I34" s="3"/>
      <c r="J34" s="3"/>
      <c r="K34" s="3"/>
      <c r="L34" s="3"/>
      <c r="M34" s="2"/>
      <c r="N34" s="2"/>
      <c r="X34" s="1"/>
      <c r="Y34" s="1"/>
      <c r="Z34" s="1"/>
      <c r="AA34" s="1"/>
      <c r="AB34" s="1"/>
    </row>
    <row r="35" spans="1:28" ht="15.75">
      <c r="A35" s="14">
        <v>6</v>
      </c>
      <c r="B35" s="14" t="s">
        <v>11</v>
      </c>
      <c r="C35" s="37">
        <v>1.3</v>
      </c>
      <c r="D35" s="38">
        <v>1.5</v>
      </c>
      <c r="E35" s="39">
        <f t="shared" si="2"/>
        <v>115.38461538461537</v>
      </c>
      <c r="F35" s="37"/>
      <c r="G35" s="38"/>
      <c r="H35" s="39"/>
      <c r="I35" s="3"/>
      <c r="J35" s="3"/>
      <c r="K35" s="3"/>
      <c r="L35" s="3"/>
      <c r="M35" s="2"/>
      <c r="N35" s="2"/>
      <c r="X35" s="1"/>
      <c r="Y35" s="1"/>
      <c r="Z35" s="1"/>
      <c r="AA35" s="1"/>
      <c r="AB35" s="1"/>
    </row>
    <row r="36" spans="1:28" ht="15.75">
      <c r="A36" s="14">
        <v>7</v>
      </c>
      <c r="B36" s="14" t="s">
        <v>12</v>
      </c>
      <c r="C36" s="37">
        <v>15</v>
      </c>
      <c r="D36" s="38">
        <v>7.8</v>
      </c>
      <c r="E36" s="39">
        <f t="shared" si="2"/>
        <v>52</v>
      </c>
      <c r="F36" s="37"/>
      <c r="G36" s="38">
        <v>3.4</v>
      </c>
      <c r="H36" s="39"/>
      <c r="I36" s="3"/>
      <c r="J36" s="3"/>
      <c r="K36" s="3"/>
      <c r="L36" s="3"/>
      <c r="M36" s="2"/>
      <c r="N36" s="2"/>
      <c r="X36" s="1"/>
      <c r="Y36" s="1"/>
      <c r="Z36" s="1"/>
      <c r="AA36" s="1"/>
      <c r="AB36" s="1"/>
    </row>
    <row r="37" spans="1:28" ht="15.75">
      <c r="A37" s="14">
        <v>8</v>
      </c>
      <c r="B37" s="14" t="s">
        <v>13</v>
      </c>
      <c r="C37" s="37">
        <v>7</v>
      </c>
      <c r="D37" s="38">
        <v>2.5</v>
      </c>
      <c r="E37" s="39">
        <f t="shared" si="2"/>
        <v>35.714285714285715</v>
      </c>
      <c r="F37" s="37"/>
      <c r="G37" s="38"/>
      <c r="H37" s="39"/>
      <c r="I37" s="3"/>
      <c r="J37" s="3"/>
      <c r="K37" s="3"/>
      <c r="L37" s="3"/>
      <c r="M37" s="2"/>
      <c r="N37" s="2"/>
      <c r="X37" s="1"/>
      <c r="Y37" s="1"/>
      <c r="Z37" s="1"/>
      <c r="AA37" s="1"/>
      <c r="AB37" s="1"/>
    </row>
    <row r="38" spans="1:28" ht="15.75">
      <c r="A38" s="14">
        <v>9</v>
      </c>
      <c r="B38" s="14" t="s">
        <v>14</v>
      </c>
      <c r="C38" s="37">
        <v>4</v>
      </c>
      <c r="D38" s="38">
        <v>3.7</v>
      </c>
      <c r="E38" s="39">
        <f t="shared" si="2"/>
        <v>92.5</v>
      </c>
      <c r="F38" s="37"/>
      <c r="G38" s="38"/>
      <c r="H38" s="39"/>
      <c r="I38" s="3"/>
      <c r="J38" s="3"/>
      <c r="K38" s="3"/>
      <c r="L38" s="3"/>
      <c r="M38" s="2"/>
      <c r="N38" s="2"/>
      <c r="X38" s="1"/>
      <c r="Y38" s="1"/>
      <c r="Z38" s="1"/>
      <c r="AA38" s="1"/>
      <c r="AB38" s="1"/>
    </row>
    <row r="39" spans="1:28" ht="15.75">
      <c r="A39" s="14">
        <v>10</v>
      </c>
      <c r="B39" s="14" t="s">
        <v>15</v>
      </c>
      <c r="C39" s="37">
        <v>2.6</v>
      </c>
      <c r="D39" s="38">
        <v>2.8</v>
      </c>
      <c r="E39" s="39">
        <f t="shared" si="2"/>
        <v>107.6923076923077</v>
      </c>
      <c r="F39" s="37"/>
      <c r="G39" s="38"/>
      <c r="H39" s="39"/>
      <c r="I39" s="3"/>
      <c r="J39" s="3"/>
      <c r="K39" s="3"/>
      <c r="L39" s="3"/>
      <c r="M39" s="2"/>
      <c r="N39" s="2"/>
      <c r="X39" s="1"/>
      <c r="Y39" s="1"/>
      <c r="Z39" s="1"/>
      <c r="AA39" s="1"/>
      <c r="AB39" s="1"/>
    </row>
    <row r="40" spans="1:28" ht="15.75">
      <c r="A40" s="14">
        <v>11</v>
      </c>
      <c r="B40" s="14" t="s">
        <v>16</v>
      </c>
      <c r="C40" s="37">
        <v>5</v>
      </c>
      <c r="D40" s="38">
        <v>4.3</v>
      </c>
      <c r="E40" s="39">
        <f t="shared" si="2"/>
        <v>86</v>
      </c>
      <c r="F40" s="37"/>
      <c r="G40" s="38"/>
      <c r="H40" s="39"/>
      <c r="I40" s="3"/>
      <c r="J40" s="3"/>
      <c r="K40" s="3"/>
      <c r="L40" s="3"/>
      <c r="M40" s="2"/>
      <c r="N40" s="2"/>
      <c r="X40" s="1"/>
      <c r="Y40" s="1"/>
      <c r="Z40" s="1"/>
      <c r="AA40" s="1"/>
      <c r="AB40" s="1"/>
    </row>
    <row r="41" spans="1:28" ht="15.75">
      <c r="A41" s="14"/>
      <c r="B41" s="14"/>
      <c r="C41" s="23"/>
      <c r="D41" s="23"/>
      <c r="E41" s="23"/>
      <c r="F41" s="23"/>
      <c r="G41" s="23"/>
      <c r="H41" s="23"/>
      <c r="I41" s="3"/>
      <c r="J41" s="3"/>
      <c r="K41" s="3"/>
      <c r="L41" s="3"/>
      <c r="M41" s="2"/>
      <c r="N41" s="2"/>
      <c r="X41" s="1"/>
      <c r="Y41" s="1"/>
      <c r="Z41" s="1"/>
      <c r="AA41" s="1"/>
      <c r="AB41" s="1"/>
    </row>
    <row r="42" spans="1:28" ht="15.75">
      <c r="A42" s="40"/>
      <c r="B42" s="14" t="s">
        <v>17</v>
      </c>
      <c r="C42" s="23">
        <f>SUM(C30:C41)</f>
        <v>65.6</v>
      </c>
      <c r="D42" s="23">
        <f>SUM(D30:D41)</f>
        <v>51.9</v>
      </c>
      <c r="E42" s="39">
        <f>D42/C42*100</f>
        <v>79.1158536585366</v>
      </c>
      <c r="F42" s="23">
        <f>SUM(F30:F41)</f>
        <v>0</v>
      </c>
      <c r="G42" s="23">
        <f>SUM(G30:G41)</f>
        <v>3.5</v>
      </c>
      <c r="H42" s="39"/>
      <c r="I42" s="3"/>
      <c r="J42" s="3"/>
      <c r="K42" s="3"/>
      <c r="L42" s="3"/>
      <c r="M42" s="2"/>
      <c r="N42" s="2"/>
      <c r="X42" s="1"/>
      <c r="Y42" s="1"/>
      <c r="Z42" s="1"/>
      <c r="AA42" s="1"/>
      <c r="AB42" s="1"/>
    </row>
    <row r="43" spans="1:28" ht="15.75">
      <c r="A43" s="40"/>
      <c r="B43" s="14"/>
      <c r="C43" s="53"/>
      <c r="D43" s="54"/>
      <c r="E43" s="55"/>
      <c r="F43" s="53"/>
      <c r="G43" s="54"/>
      <c r="H43" s="55"/>
      <c r="I43" s="3"/>
      <c r="J43" s="3"/>
      <c r="K43" s="3"/>
      <c r="L43" s="3"/>
      <c r="M43" s="2"/>
      <c r="N43" s="2"/>
      <c r="X43" s="1"/>
      <c r="Y43" s="1"/>
      <c r="Z43" s="1"/>
      <c r="AA43" s="1"/>
      <c r="AB43" s="1"/>
    </row>
    <row r="44" spans="1:28" ht="15.75">
      <c r="A44" s="40"/>
      <c r="B44" s="14"/>
      <c r="C44" s="53"/>
      <c r="D44" s="54"/>
      <c r="E44" s="55"/>
      <c r="F44" s="53"/>
      <c r="G44" s="54"/>
      <c r="H44" s="55"/>
      <c r="I44" s="3"/>
      <c r="J44" s="3"/>
      <c r="K44" s="3"/>
      <c r="L44" s="3"/>
      <c r="M44" s="2"/>
      <c r="N44" s="2"/>
      <c r="X44" s="1"/>
      <c r="Y44" s="1"/>
      <c r="Z44" s="1"/>
      <c r="AA44" s="1"/>
      <c r="AB44" s="1"/>
    </row>
    <row r="45" spans="1:28" ht="15.75">
      <c r="A45" s="41"/>
      <c r="B45" s="15"/>
      <c r="C45" s="81" t="s">
        <v>29</v>
      </c>
      <c r="D45" s="82"/>
      <c r="E45" s="83"/>
      <c r="F45" s="53"/>
      <c r="G45" s="54"/>
      <c r="H45" s="55"/>
      <c r="I45" s="3"/>
      <c r="J45" s="3"/>
      <c r="K45" s="3"/>
      <c r="L45" s="3"/>
      <c r="M45" s="2"/>
      <c r="N45" s="2"/>
      <c r="X45" s="1"/>
      <c r="Y45" s="1"/>
      <c r="Z45" s="1"/>
      <c r="AA45" s="1"/>
      <c r="AB45" s="1"/>
    </row>
    <row r="46" spans="1:28" ht="15.75">
      <c r="A46" s="46"/>
      <c r="B46" s="17"/>
      <c r="C46" s="84"/>
      <c r="D46" s="85"/>
      <c r="E46" s="86"/>
      <c r="F46" s="53"/>
      <c r="G46" s="54"/>
      <c r="H46" s="55"/>
      <c r="I46" s="3"/>
      <c r="J46" s="3"/>
      <c r="K46" s="3"/>
      <c r="L46" s="3"/>
      <c r="M46" s="2"/>
      <c r="N46" s="2"/>
      <c r="X46" s="1"/>
      <c r="Y46" s="1"/>
      <c r="Z46" s="1"/>
      <c r="AA46" s="1"/>
      <c r="AB46" s="1"/>
    </row>
    <row r="47" spans="1:28" ht="15.75">
      <c r="A47" s="48" t="s">
        <v>1</v>
      </c>
      <c r="B47" s="25" t="s">
        <v>2</v>
      </c>
      <c r="C47" s="87"/>
      <c r="D47" s="88"/>
      <c r="E47" s="89"/>
      <c r="F47" s="53"/>
      <c r="G47" s="54"/>
      <c r="H47" s="55"/>
      <c r="I47" s="3"/>
      <c r="J47" s="3"/>
      <c r="K47" s="3"/>
      <c r="L47" s="3"/>
      <c r="M47" s="2"/>
      <c r="N47" s="2"/>
      <c r="X47" s="1"/>
      <c r="Y47" s="1"/>
      <c r="Z47" s="1"/>
      <c r="AA47" s="1"/>
      <c r="AB47" s="1"/>
    </row>
    <row r="48" spans="1:28" ht="15.75">
      <c r="A48" s="46"/>
      <c r="B48" s="17"/>
      <c r="C48" s="76" t="s">
        <v>33</v>
      </c>
      <c r="D48" s="33" t="s">
        <v>34</v>
      </c>
      <c r="E48" s="21" t="s">
        <v>5</v>
      </c>
      <c r="F48" s="53"/>
      <c r="G48" s="54"/>
      <c r="H48" s="55"/>
      <c r="I48" s="3"/>
      <c r="J48" s="3"/>
      <c r="K48" s="3"/>
      <c r="L48" s="3"/>
      <c r="M48" s="2"/>
      <c r="N48" s="2"/>
      <c r="X48" s="1"/>
      <c r="Y48" s="1"/>
      <c r="Z48" s="1"/>
      <c r="AA48" s="1"/>
      <c r="AB48" s="1"/>
    </row>
    <row r="49" spans="1:28" ht="39" customHeight="1">
      <c r="A49" s="52"/>
      <c r="B49" s="34"/>
      <c r="C49" s="77"/>
      <c r="D49" s="36" t="s">
        <v>37</v>
      </c>
      <c r="E49" s="29" t="s">
        <v>31</v>
      </c>
      <c r="F49" s="53"/>
      <c r="G49" s="54"/>
      <c r="H49" s="55"/>
      <c r="I49" s="3"/>
      <c r="J49" s="3"/>
      <c r="K49" s="3"/>
      <c r="L49" s="3"/>
      <c r="M49" s="2"/>
      <c r="N49" s="2"/>
      <c r="X49" s="1"/>
      <c r="Y49" s="1"/>
      <c r="Z49" s="1"/>
      <c r="AA49" s="1"/>
      <c r="AB49" s="1"/>
    </row>
    <row r="50" spans="1:28" ht="15.75">
      <c r="A50" s="14"/>
      <c r="B50" s="14"/>
      <c r="C50" s="23"/>
      <c r="D50" s="23"/>
      <c r="E50" s="23"/>
      <c r="F50" s="53"/>
      <c r="G50" s="54"/>
      <c r="H50" s="55"/>
      <c r="I50" s="3"/>
      <c r="J50" s="3"/>
      <c r="K50" s="3"/>
      <c r="L50" s="3"/>
      <c r="M50" s="2"/>
      <c r="N50" s="2"/>
      <c r="X50" s="1"/>
      <c r="Y50" s="1"/>
      <c r="Z50" s="1"/>
      <c r="AA50" s="1"/>
      <c r="AB50" s="1"/>
    </row>
    <row r="51" spans="1:28" ht="15.75">
      <c r="A51" s="14">
        <v>1</v>
      </c>
      <c r="B51" s="14" t="s">
        <v>6</v>
      </c>
      <c r="C51" s="37">
        <f>+C10+F10+C30+F30</f>
        <v>46.800000000000004</v>
      </c>
      <c r="D51" s="37">
        <f aca="true" t="shared" si="3" ref="D51:D61">+D10+G10+D30+G30</f>
        <v>35.9</v>
      </c>
      <c r="E51" s="39">
        <f aca="true" t="shared" si="4" ref="E51:E61">D51/C51*100</f>
        <v>76.7094017094017</v>
      </c>
      <c r="F51" s="53"/>
      <c r="G51" s="54"/>
      <c r="H51" s="55"/>
      <c r="I51" s="3"/>
      <c r="J51" s="3"/>
      <c r="K51" s="3"/>
      <c r="L51" s="3"/>
      <c r="M51" s="2"/>
      <c r="N51" s="2"/>
      <c r="X51" s="1"/>
      <c r="Y51" s="1"/>
      <c r="Z51" s="1"/>
      <c r="AA51" s="1"/>
      <c r="AB51" s="1"/>
    </row>
    <row r="52" spans="1:28" ht="15.75">
      <c r="A52" s="14">
        <v>2</v>
      </c>
      <c r="B52" s="14" t="s">
        <v>7</v>
      </c>
      <c r="C52" s="37">
        <f aca="true" t="shared" si="5" ref="C52:C61">+C11+F11+C31+F31</f>
        <v>42</v>
      </c>
      <c r="D52" s="37">
        <f t="shared" si="3"/>
        <v>34.6</v>
      </c>
      <c r="E52" s="39">
        <f t="shared" si="4"/>
        <v>82.3809523809524</v>
      </c>
      <c r="F52" s="53"/>
      <c r="G52" s="54"/>
      <c r="H52" s="55"/>
      <c r="I52" s="3"/>
      <c r="J52" s="3"/>
      <c r="K52" s="3"/>
      <c r="L52" s="3"/>
      <c r="M52" s="2"/>
      <c r="N52" s="2"/>
      <c r="X52" s="1"/>
      <c r="Y52" s="1"/>
      <c r="Z52" s="1"/>
      <c r="AA52" s="1"/>
      <c r="AB52" s="1"/>
    </row>
    <row r="53" spans="1:28" ht="15.75">
      <c r="A53" s="14">
        <v>3</v>
      </c>
      <c r="B53" s="14" t="s">
        <v>8</v>
      </c>
      <c r="C53" s="37">
        <f t="shared" si="5"/>
        <v>68.10000000000001</v>
      </c>
      <c r="D53" s="37">
        <f t="shared" si="3"/>
        <v>51.400000000000006</v>
      </c>
      <c r="E53" s="39">
        <f t="shared" si="4"/>
        <v>75.47723935389133</v>
      </c>
      <c r="F53" s="53"/>
      <c r="G53" s="54"/>
      <c r="H53" s="55"/>
      <c r="I53" s="3"/>
      <c r="J53" s="3"/>
      <c r="K53" s="3"/>
      <c r="L53" s="3"/>
      <c r="M53" s="2"/>
      <c r="N53" s="2"/>
      <c r="X53" s="1"/>
      <c r="Y53" s="1"/>
      <c r="Z53" s="1"/>
      <c r="AA53" s="1"/>
      <c r="AB53" s="1"/>
    </row>
    <row r="54" spans="1:28" ht="15.75">
      <c r="A54" s="14">
        <v>4</v>
      </c>
      <c r="B54" s="14" t="s">
        <v>9</v>
      </c>
      <c r="C54" s="37">
        <f t="shared" si="5"/>
        <v>56.9</v>
      </c>
      <c r="D54" s="37">
        <f t="shared" si="3"/>
        <v>48.199999999999996</v>
      </c>
      <c r="E54" s="39">
        <f t="shared" si="4"/>
        <v>84.71001757469244</v>
      </c>
      <c r="F54" s="53"/>
      <c r="G54" s="54"/>
      <c r="H54" s="55"/>
      <c r="I54" s="3"/>
      <c r="J54" s="3"/>
      <c r="K54" s="3"/>
      <c r="L54" s="3"/>
      <c r="M54" s="2"/>
      <c r="N54" s="2"/>
      <c r="X54" s="1"/>
      <c r="Y54" s="1"/>
      <c r="Z54" s="1"/>
      <c r="AA54" s="1"/>
      <c r="AB54" s="1"/>
    </row>
    <row r="55" spans="1:28" ht="15.75">
      <c r="A55" s="14">
        <v>5</v>
      </c>
      <c r="B55" s="14" t="s">
        <v>10</v>
      </c>
      <c r="C55" s="37">
        <f t="shared" si="5"/>
        <v>109</v>
      </c>
      <c r="D55" s="37">
        <f t="shared" si="3"/>
        <v>103.39999999999999</v>
      </c>
      <c r="E55" s="39">
        <f t="shared" si="4"/>
        <v>94.8623853211009</v>
      </c>
      <c r="F55" s="53"/>
      <c r="G55" s="54"/>
      <c r="H55" s="55"/>
      <c r="I55" s="3"/>
      <c r="J55" s="3"/>
      <c r="K55" s="3"/>
      <c r="L55" s="3"/>
      <c r="M55" s="2"/>
      <c r="N55" s="2"/>
      <c r="X55" s="1"/>
      <c r="Y55" s="1"/>
      <c r="Z55" s="1"/>
      <c r="AA55" s="1"/>
      <c r="AB55" s="1"/>
    </row>
    <row r="56" spans="1:28" ht="15.75">
      <c r="A56" s="14">
        <v>6</v>
      </c>
      <c r="B56" s="14" t="s">
        <v>11</v>
      </c>
      <c r="C56" s="37">
        <f t="shared" si="5"/>
        <v>61.8</v>
      </c>
      <c r="D56" s="37">
        <f t="shared" si="3"/>
        <v>217.79999999999998</v>
      </c>
      <c r="E56" s="39">
        <f t="shared" si="4"/>
        <v>352.4271844660194</v>
      </c>
      <c r="F56" s="53"/>
      <c r="G56" s="54"/>
      <c r="H56" s="55"/>
      <c r="I56" s="3"/>
      <c r="J56" s="3"/>
      <c r="K56" s="3"/>
      <c r="L56" s="3"/>
      <c r="M56" s="2"/>
      <c r="N56" s="2"/>
      <c r="X56" s="1"/>
      <c r="Y56" s="1"/>
      <c r="Z56" s="1"/>
      <c r="AA56" s="1"/>
      <c r="AB56" s="1"/>
    </row>
    <row r="57" spans="1:28" ht="15.75">
      <c r="A57" s="14">
        <v>7</v>
      </c>
      <c r="B57" s="14" t="s">
        <v>12</v>
      </c>
      <c r="C57" s="37">
        <f t="shared" si="5"/>
        <v>141.6</v>
      </c>
      <c r="D57" s="37">
        <f t="shared" si="3"/>
        <v>131.2</v>
      </c>
      <c r="E57" s="39">
        <f t="shared" si="4"/>
        <v>92.65536723163842</v>
      </c>
      <c r="F57" s="53"/>
      <c r="G57" s="54"/>
      <c r="H57" s="55"/>
      <c r="I57" s="3"/>
      <c r="J57" s="3"/>
      <c r="K57" s="3"/>
      <c r="L57" s="3"/>
      <c r="M57" s="2"/>
      <c r="N57" s="2"/>
      <c r="X57" s="1"/>
      <c r="Y57" s="1"/>
      <c r="Z57" s="1"/>
      <c r="AA57" s="1"/>
      <c r="AB57" s="1"/>
    </row>
    <row r="58" spans="1:28" ht="15.75">
      <c r="A58" s="14">
        <v>8</v>
      </c>
      <c r="B58" s="14" t="s">
        <v>13</v>
      </c>
      <c r="C58" s="37">
        <f t="shared" si="5"/>
        <v>20</v>
      </c>
      <c r="D58" s="37">
        <f t="shared" si="3"/>
        <v>11.4</v>
      </c>
      <c r="E58" s="39">
        <f t="shared" si="4"/>
        <v>57.00000000000001</v>
      </c>
      <c r="F58" s="53"/>
      <c r="G58" s="54"/>
      <c r="H58" s="55"/>
      <c r="I58" s="3"/>
      <c r="J58" s="3"/>
      <c r="K58" s="3"/>
      <c r="L58" s="3"/>
      <c r="M58" s="2"/>
      <c r="N58" s="2"/>
      <c r="X58" s="1"/>
      <c r="Y58" s="1"/>
      <c r="Z58" s="1"/>
      <c r="AA58" s="1"/>
      <c r="AB58" s="1"/>
    </row>
    <row r="59" spans="1:28" ht="15.75">
      <c r="A59" s="14">
        <v>9</v>
      </c>
      <c r="B59" s="14" t="s">
        <v>14</v>
      </c>
      <c r="C59" s="37">
        <f t="shared" si="5"/>
        <v>103.2</v>
      </c>
      <c r="D59" s="37">
        <f t="shared" si="3"/>
        <v>97.5</v>
      </c>
      <c r="E59" s="39">
        <f t="shared" si="4"/>
        <v>94.47674418604652</v>
      </c>
      <c r="F59" s="53"/>
      <c r="G59" s="54"/>
      <c r="H59" s="55"/>
      <c r="I59" s="3"/>
      <c r="J59" s="3"/>
      <c r="K59" s="3"/>
      <c r="L59" s="3"/>
      <c r="M59" s="2"/>
      <c r="N59" s="2"/>
      <c r="X59" s="1"/>
      <c r="Y59" s="1"/>
      <c r="Z59" s="1"/>
      <c r="AA59" s="1"/>
      <c r="AB59" s="1"/>
    </row>
    <row r="60" spans="1:28" ht="15.75">
      <c r="A60" s="14">
        <v>10</v>
      </c>
      <c r="B60" s="14" t="s">
        <v>15</v>
      </c>
      <c r="C60" s="37">
        <f t="shared" si="5"/>
        <v>141.5</v>
      </c>
      <c r="D60" s="37">
        <f t="shared" si="3"/>
        <v>129.5</v>
      </c>
      <c r="E60" s="39">
        <f t="shared" si="4"/>
        <v>91.51943462897526</v>
      </c>
      <c r="F60" s="53"/>
      <c r="G60" s="54"/>
      <c r="H60" s="55"/>
      <c r="I60" s="3"/>
      <c r="J60" s="3"/>
      <c r="K60" s="3"/>
      <c r="L60" s="3"/>
      <c r="M60" s="2"/>
      <c r="N60" s="2"/>
      <c r="X60" s="1"/>
      <c r="Y60" s="1"/>
      <c r="Z60" s="1"/>
      <c r="AA60" s="1"/>
      <c r="AB60" s="1"/>
    </row>
    <row r="61" spans="1:28" ht="15.75">
      <c r="A61" s="14">
        <v>11</v>
      </c>
      <c r="B61" s="14" t="s">
        <v>16</v>
      </c>
      <c r="C61" s="37">
        <f t="shared" si="5"/>
        <v>91</v>
      </c>
      <c r="D61" s="37">
        <f t="shared" si="3"/>
        <v>84.5</v>
      </c>
      <c r="E61" s="39">
        <f t="shared" si="4"/>
        <v>92.85714285714286</v>
      </c>
      <c r="F61" s="53"/>
      <c r="G61" s="54"/>
      <c r="H61" s="55"/>
      <c r="I61" s="3"/>
      <c r="J61" s="3"/>
      <c r="K61" s="3"/>
      <c r="L61" s="3"/>
      <c r="M61" s="2"/>
      <c r="N61" s="2"/>
      <c r="X61" s="1"/>
      <c r="Y61" s="1"/>
      <c r="Z61" s="1"/>
      <c r="AA61" s="1"/>
      <c r="AB61" s="1"/>
    </row>
    <row r="62" spans="1:28" ht="15.75">
      <c r="A62" s="14"/>
      <c r="B62" s="14"/>
      <c r="C62" s="23"/>
      <c r="D62" s="37"/>
      <c r="E62" s="23"/>
      <c r="F62" s="53"/>
      <c r="G62" s="54"/>
      <c r="H62" s="55"/>
      <c r="I62" s="3"/>
      <c r="J62" s="3"/>
      <c r="K62" s="3"/>
      <c r="L62" s="3"/>
      <c r="M62" s="2"/>
      <c r="N62" s="2"/>
      <c r="X62" s="1"/>
      <c r="Y62" s="1"/>
      <c r="Z62" s="1"/>
      <c r="AA62" s="1"/>
      <c r="AB62" s="1"/>
    </row>
    <row r="63" spans="1:28" ht="15.75">
      <c r="A63" s="40"/>
      <c r="B63" s="14" t="s">
        <v>17</v>
      </c>
      <c r="C63" s="23">
        <f>SUM(C51:C62)</f>
        <v>881.9000000000001</v>
      </c>
      <c r="D63" s="23">
        <f>SUM(D51:D62)</f>
        <v>945.4</v>
      </c>
      <c r="E63" s="39">
        <f>D63/C63*100</f>
        <v>107.20036285293115</v>
      </c>
      <c r="F63" s="53"/>
      <c r="G63" s="54"/>
      <c r="H63" s="55"/>
      <c r="I63" s="3"/>
      <c r="J63" s="3"/>
      <c r="K63" s="3"/>
      <c r="L63" s="3"/>
      <c r="M63" s="2"/>
      <c r="N63" s="2"/>
      <c r="X63" s="1"/>
      <c r="Y63" s="1"/>
      <c r="Z63" s="1"/>
      <c r="AA63" s="1"/>
      <c r="AB63" s="1"/>
    </row>
    <row r="64" spans="1:28" ht="15.75">
      <c r="A64" s="40"/>
      <c r="B64" s="14"/>
      <c r="C64" s="23"/>
      <c r="D64" s="23"/>
      <c r="E64" s="23"/>
      <c r="F64" s="23"/>
      <c r="G64" s="23"/>
      <c r="H64" s="23"/>
      <c r="I64" s="3"/>
      <c r="J64" s="3"/>
      <c r="K64" s="3"/>
      <c r="L64" s="3"/>
      <c r="M64" s="2"/>
      <c r="N64" s="2"/>
      <c r="X64" s="1"/>
      <c r="Y64" s="1"/>
      <c r="Z64" s="1"/>
      <c r="AA64" s="1"/>
      <c r="AB64" s="1"/>
    </row>
    <row r="65" spans="1:28" ht="15.75">
      <c r="A65" s="41"/>
      <c r="B65" s="15"/>
      <c r="C65" s="101" t="s">
        <v>27</v>
      </c>
      <c r="D65" s="102"/>
      <c r="E65" s="102"/>
      <c r="F65" s="102"/>
      <c r="G65" s="102"/>
      <c r="H65" s="103"/>
      <c r="I65" s="3"/>
      <c r="J65" s="3"/>
      <c r="K65" s="3"/>
      <c r="L65" s="3"/>
      <c r="M65" s="2"/>
      <c r="N65" s="2"/>
      <c r="X65" s="1"/>
      <c r="Y65" s="1"/>
      <c r="Z65" s="1"/>
      <c r="AA65" s="1"/>
      <c r="AB65" s="1"/>
    </row>
    <row r="66" spans="1:28" ht="15.75">
      <c r="A66" s="46"/>
      <c r="B66" s="17"/>
      <c r="C66" s="56" t="s">
        <v>0</v>
      </c>
      <c r="D66" s="23"/>
      <c r="E66" s="57"/>
      <c r="F66" s="58" t="s">
        <v>20</v>
      </c>
      <c r="G66" s="23"/>
      <c r="H66" s="57"/>
      <c r="I66" s="3"/>
      <c r="J66" s="3"/>
      <c r="K66" s="3"/>
      <c r="L66" s="3"/>
      <c r="M66" s="2"/>
      <c r="N66" s="2"/>
      <c r="X66" s="1"/>
      <c r="Y66" s="1"/>
      <c r="Z66" s="1"/>
      <c r="AA66" s="1"/>
      <c r="AB66" s="1"/>
    </row>
    <row r="67" spans="1:28" ht="15.75">
      <c r="A67" s="48" t="s">
        <v>1</v>
      </c>
      <c r="B67" s="25" t="s">
        <v>2</v>
      </c>
      <c r="C67" s="59"/>
      <c r="D67" s="31"/>
      <c r="E67" s="60"/>
      <c r="F67" s="59"/>
      <c r="G67" s="31"/>
      <c r="H67" s="60"/>
      <c r="I67" s="3"/>
      <c r="J67" s="3"/>
      <c r="K67" s="3"/>
      <c r="L67" s="3"/>
      <c r="M67" s="2"/>
      <c r="N67" s="2"/>
      <c r="X67" s="1"/>
      <c r="Y67" s="1"/>
      <c r="Z67" s="1"/>
      <c r="AA67" s="1"/>
      <c r="AB67" s="1"/>
    </row>
    <row r="68" spans="1:28" ht="15.75">
      <c r="A68" s="46"/>
      <c r="B68" s="17"/>
      <c r="C68" s="76" t="s">
        <v>33</v>
      </c>
      <c r="D68" s="33" t="s">
        <v>34</v>
      </c>
      <c r="E68" s="21" t="s">
        <v>5</v>
      </c>
      <c r="F68" s="76" t="s">
        <v>33</v>
      </c>
      <c r="G68" s="33" t="s">
        <v>34</v>
      </c>
      <c r="H68" s="21" t="s">
        <v>5</v>
      </c>
      <c r="I68" s="3"/>
      <c r="J68" s="3"/>
      <c r="K68" s="3"/>
      <c r="L68" s="3"/>
      <c r="M68" s="2"/>
      <c r="N68" s="2"/>
      <c r="X68" s="1"/>
      <c r="Y68" s="1"/>
      <c r="Z68" s="1"/>
      <c r="AA68" s="1"/>
      <c r="AB68" s="1"/>
    </row>
    <row r="69" spans="1:28" ht="27.75" customHeight="1">
      <c r="A69" s="52"/>
      <c r="B69" s="34"/>
      <c r="C69" s="77"/>
      <c r="D69" s="36" t="s">
        <v>37</v>
      </c>
      <c r="E69" s="29" t="s">
        <v>31</v>
      </c>
      <c r="F69" s="77"/>
      <c r="G69" s="36" t="s">
        <v>37</v>
      </c>
      <c r="H69" s="29" t="s">
        <v>31</v>
      </c>
      <c r="I69" s="3"/>
      <c r="J69" s="3"/>
      <c r="K69" s="3"/>
      <c r="L69" s="3"/>
      <c r="M69" s="2"/>
      <c r="N69" s="2"/>
      <c r="X69" s="1"/>
      <c r="Y69" s="1"/>
      <c r="Z69" s="1"/>
      <c r="AA69" s="1"/>
      <c r="AB69" s="1"/>
    </row>
    <row r="70" spans="1:28" ht="15.75">
      <c r="A70" s="14"/>
      <c r="B70" s="14"/>
      <c r="C70" s="23"/>
      <c r="D70" s="23"/>
      <c r="E70" s="23"/>
      <c r="F70" s="23"/>
      <c r="G70" s="23"/>
      <c r="H70" s="23"/>
      <c r="I70" s="3"/>
      <c r="J70" s="3"/>
      <c r="K70" s="3"/>
      <c r="L70" s="3"/>
      <c r="M70" s="2"/>
      <c r="N70" s="2"/>
      <c r="X70" s="1"/>
      <c r="Y70" s="1"/>
      <c r="Z70" s="1"/>
      <c r="AA70" s="1"/>
      <c r="AB70" s="1"/>
    </row>
    <row r="71" spans="1:28" ht="15.75">
      <c r="A71" s="14">
        <v>1</v>
      </c>
      <c r="B71" s="14" t="s">
        <v>6</v>
      </c>
      <c r="C71" s="37">
        <v>105.2</v>
      </c>
      <c r="D71" s="38">
        <v>112.1</v>
      </c>
      <c r="E71" s="39">
        <f aca="true" t="shared" si="6" ref="E71:E81">D71/C71*100</f>
        <v>106.55893536121673</v>
      </c>
      <c r="F71" s="37">
        <v>2.7</v>
      </c>
      <c r="G71" s="38">
        <v>1.5</v>
      </c>
      <c r="H71" s="39">
        <f>G71/F71*100</f>
        <v>55.55555555555555</v>
      </c>
      <c r="I71" s="3"/>
      <c r="J71" s="3"/>
      <c r="K71" s="3"/>
      <c r="L71" s="3"/>
      <c r="M71" s="2"/>
      <c r="N71" s="2"/>
      <c r="X71" s="1"/>
      <c r="Y71" s="1"/>
      <c r="Z71" s="1"/>
      <c r="AA71" s="1"/>
      <c r="AB71" s="1"/>
    </row>
    <row r="72" spans="1:28" ht="15.75">
      <c r="A72" s="14">
        <v>2</v>
      </c>
      <c r="B72" s="14" t="s">
        <v>7</v>
      </c>
      <c r="C72" s="37">
        <v>3.8</v>
      </c>
      <c r="D72" s="38">
        <v>1.8</v>
      </c>
      <c r="E72" s="39">
        <f t="shared" si="6"/>
        <v>47.36842105263158</v>
      </c>
      <c r="F72" s="37"/>
      <c r="G72" s="38"/>
      <c r="H72" s="39"/>
      <c r="I72" s="3"/>
      <c r="J72" s="3"/>
      <c r="K72" s="3"/>
      <c r="L72" s="3"/>
      <c r="M72" s="2"/>
      <c r="N72" s="2"/>
      <c r="X72" s="1"/>
      <c r="Y72" s="1"/>
      <c r="Z72" s="1"/>
      <c r="AA72" s="1"/>
      <c r="AB72" s="1"/>
    </row>
    <row r="73" spans="1:28" ht="15.75">
      <c r="A73" s="14">
        <v>3</v>
      </c>
      <c r="B73" s="14" t="s">
        <v>8</v>
      </c>
      <c r="C73" s="37">
        <v>9.4</v>
      </c>
      <c r="D73" s="38">
        <v>8.9</v>
      </c>
      <c r="E73" s="39">
        <f t="shared" si="6"/>
        <v>94.68085106382979</v>
      </c>
      <c r="F73" s="37">
        <v>3.4</v>
      </c>
      <c r="G73" s="38">
        <v>3</v>
      </c>
      <c r="H73" s="39">
        <f>G73/F73*100</f>
        <v>88.23529411764706</v>
      </c>
      <c r="I73" s="3"/>
      <c r="J73" s="3"/>
      <c r="K73" s="3"/>
      <c r="L73" s="3"/>
      <c r="M73" s="2"/>
      <c r="N73" s="2"/>
      <c r="X73" s="1"/>
      <c r="Y73" s="1"/>
      <c r="Z73" s="1"/>
      <c r="AA73" s="1"/>
      <c r="AB73" s="1"/>
    </row>
    <row r="74" spans="1:28" ht="15.75">
      <c r="A74" s="14">
        <v>4</v>
      </c>
      <c r="B74" s="14" t="s">
        <v>9</v>
      </c>
      <c r="C74" s="37">
        <v>10.8</v>
      </c>
      <c r="D74" s="38">
        <v>1</v>
      </c>
      <c r="E74" s="39">
        <f t="shared" si="6"/>
        <v>9.25925925925926</v>
      </c>
      <c r="F74" s="37"/>
      <c r="G74" s="38"/>
      <c r="H74" s="39"/>
      <c r="I74" s="3"/>
      <c r="J74" s="3"/>
      <c r="K74" s="3"/>
      <c r="L74" s="3"/>
      <c r="M74" s="2"/>
      <c r="N74" s="2"/>
      <c r="X74" s="1"/>
      <c r="Y74" s="1"/>
      <c r="Z74" s="1"/>
      <c r="AA74" s="1"/>
      <c r="AB74" s="1"/>
    </row>
    <row r="75" spans="1:28" ht="15.75">
      <c r="A75" s="14">
        <v>5</v>
      </c>
      <c r="B75" s="14" t="s">
        <v>10</v>
      </c>
      <c r="C75" s="37">
        <v>2.1</v>
      </c>
      <c r="D75" s="38">
        <v>3.6</v>
      </c>
      <c r="E75" s="39">
        <f t="shared" si="6"/>
        <v>171.42857142857142</v>
      </c>
      <c r="F75" s="37">
        <v>3.2</v>
      </c>
      <c r="G75" s="38">
        <v>4.2</v>
      </c>
      <c r="H75" s="39">
        <f>G75/F75*100</f>
        <v>131.25</v>
      </c>
      <c r="I75" s="3"/>
      <c r="J75" s="3"/>
      <c r="K75" s="3"/>
      <c r="L75" s="3"/>
      <c r="M75" s="2"/>
      <c r="N75" s="2"/>
      <c r="X75" s="1"/>
      <c r="Y75" s="1"/>
      <c r="Z75" s="1"/>
      <c r="AA75" s="1"/>
      <c r="AB75" s="1"/>
    </row>
    <row r="76" spans="1:28" ht="15.75">
      <c r="A76" s="14">
        <v>6</v>
      </c>
      <c r="B76" s="14" t="s">
        <v>11</v>
      </c>
      <c r="C76" s="37">
        <v>19.6</v>
      </c>
      <c r="D76" s="38">
        <v>10</v>
      </c>
      <c r="E76" s="39">
        <f t="shared" si="6"/>
        <v>51.02040816326531</v>
      </c>
      <c r="F76" s="37"/>
      <c r="G76" s="38"/>
      <c r="H76" s="39"/>
      <c r="I76" s="3"/>
      <c r="J76" s="3"/>
      <c r="K76" s="3"/>
      <c r="L76" s="3"/>
      <c r="M76" s="2"/>
      <c r="N76" s="2"/>
      <c r="X76" s="1"/>
      <c r="Y76" s="1"/>
      <c r="Z76" s="1"/>
      <c r="AA76" s="1"/>
      <c r="AB76" s="1"/>
    </row>
    <row r="77" spans="1:28" ht="15.75">
      <c r="A77" s="14">
        <v>7</v>
      </c>
      <c r="B77" s="14" t="s">
        <v>12</v>
      </c>
      <c r="C77" s="37">
        <v>169.5</v>
      </c>
      <c r="D77" s="38">
        <v>139.9</v>
      </c>
      <c r="E77" s="39">
        <f t="shared" si="6"/>
        <v>82.53687315634218</v>
      </c>
      <c r="F77" s="37">
        <v>8.2</v>
      </c>
      <c r="G77" s="38">
        <v>7.3</v>
      </c>
      <c r="H77" s="39">
        <f>G77/F77*100</f>
        <v>89.02439024390245</v>
      </c>
      <c r="I77" s="3"/>
      <c r="J77" s="3"/>
      <c r="K77" s="3"/>
      <c r="L77" s="3"/>
      <c r="M77" s="2"/>
      <c r="N77" s="2"/>
      <c r="X77" s="1"/>
      <c r="Y77" s="1"/>
      <c r="Z77" s="1"/>
      <c r="AA77" s="1"/>
      <c r="AB77" s="1"/>
    </row>
    <row r="78" spans="1:28" ht="15.75">
      <c r="A78" s="14">
        <v>8</v>
      </c>
      <c r="B78" s="14" t="s">
        <v>13</v>
      </c>
      <c r="C78" s="37">
        <v>5.2</v>
      </c>
      <c r="D78" s="38">
        <v>1.7</v>
      </c>
      <c r="E78" s="39">
        <f t="shared" si="6"/>
        <v>32.69230769230769</v>
      </c>
      <c r="F78" s="37"/>
      <c r="G78" s="38">
        <v>8.6</v>
      </c>
      <c r="H78" s="39"/>
      <c r="I78" s="3"/>
      <c r="J78" s="3"/>
      <c r="K78" s="3"/>
      <c r="L78" s="3"/>
      <c r="M78" s="2"/>
      <c r="N78" s="2"/>
      <c r="X78" s="1"/>
      <c r="Y78" s="1"/>
      <c r="Z78" s="1"/>
      <c r="AA78" s="1"/>
      <c r="AB78" s="1"/>
    </row>
    <row r="79" spans="1:28" ht="15.75">
      <c r="A79" s="14">
        <v>9</v>
      </c>
      <c r="B79" s="14" t="s">
        <v>14</v>
      </c>
      <c r="C79" s="37">
        <v>13.5</v>
      </c>
      <c r="D79" s="38">
        <v>3.9</v>
      </c>
      <c r="E79" s="39">
        <f t="shared" si="6"/>
        <v>28.888888888888886</v>
      </c>
      <c r="F79" s="37"/>
      <c r="G79" s="38"/>
      <c r="H79" s="39"/>
      <c r="I79" s="3"/>
      <c r="J79" s="3"/>
      <c r="K79" s="3"/>
      <c r="L79" s="3"/>
      <c r="M79" s="2"/>
      <c r="N79" s="2"/>
      <c r="X79" s="1"/>
      <c r="Y79" s="1"/>
      <c r="Z79" s="1"/>
      <c r="AA79" s="1"/>
      <c r="AB79" s="1"/>
    </row>
    <row r="80" spans="1:28" ht="15.75">
      <c r="A80" s="14">
        <v>10</v>
      </c>
      <c r="B80" s="14" t="s">
        <v>15</v>
      </c>
      <c r="C80" s="37">
        <v>51.4</v>
      </c>
      <c r="D80" s="38">
        <v>42</v>
      </c>
      <c r="E80" s="39">
        <f t="shared" si="6"/>
        <v>81.71206225680933</v>
      </c>
      <c r="F80" s="37">
        <v>2.6</v>
      </c>
      <c r="G80" s="38">
        <v>1.1</v>
      </c>
      <c r="H80" s="39">
        <f>G80/F80*100</f>
        <v>42.30769230769231</v>
      </c>
      <c r="I80" s="3"/>
      <c r="J80" s="3"/>
      <c r="K80" s="3"/>
      <c r="L80" s="3"/>
      <c r="M80" s="2"/>
      <c r="N80" s="2"/>
      <c r="X80" s="1"/>
      <c r="Y80" s="1"/>
      <c r="Z80" s="1"/>
      <c r="AA80" s="1"/>
      <c r="AB80" s="1"/>
    </row>
    <row r="81" spans="1:28" ht="15.75">
      <c r="A81" s="14">
        <v>11</v>
      </c>
      <c r="B81" s="14" t="s">
        <v>16</v>
      </c>
      <c r="C81" s="37">
        <v>6.6</v>
      </c>
      <c r="D81" s="38">
        <v>3.8</v>
      </c>
      <c r="E81" s="39">
        <f t="shared" si="6"/>
        <v>57.57575757575758</v>
      </c>
      <c r="F81" s="37">
        <v>11.1</v>
      </c>
      <c r="G81" s="38">
        <v>9.3</v>
      </c>
      <c r="H81" s="39">
        <f>G81/F81*100</f>
        <v>83.78378378378379</v>
      </c>
      <c r="I81" s="3"/>
      <c r="J81" s="3"/>
      <c r="K81" s="3"/>
      <c r="L81" s="3"/>
      <c r="M81" s="2"/>
      <c r="N81" s="2"/>
      <c r="X81" s="1"/>
      <c r="Y81" s="1"/>
      <c r="Z81" s="1"/>
      <c r="AA81" s="1"/>
      <c r="AB81" s="1"/>
    </row>
    <row r="82" spans="1:28" ht="15.75">
      <c r="A82" s="14"/>
      <c r="B82" s="14"/>
      <c r="C82" s="23"/>
      <c r="D82" s="23"/>
      <c r="E82" s="23"/>
      <c r="F82" s="23"/>
      <c r="G82" s="23"/>
      <c r="H82" s="23"/>
      <c r="I82" s="3"/>
      <c r="J82" s="3"/>
      <c r="K82" s="3"/>
      <c r="L82" s="3"/>
      <c r="M82" s="2"/>
      <c r="N82" s="2"/>
      <c r="X82" s="1"/>
      <c r="Y82" s="1"/>
      <c r="Z82" s="1"/>
      <c r="AA82" s="1"/>
      <c r="AB82" s="1"/>
    </row>
    <row r="83" spans="1:28" ht="15.75">
      <c r="A83" s="40"/>
      <c r="B83" s="14" t="s">
        <v>17</v>
      </c>
      <c r="C83" s="23">
        <f>SUM(C71:C82)</f>
        <v>397.09999999999997</v>
      </c>
      <c r="D83" s="23">
        <f>SUM(D71:D82)</f>
        <v>328.69999999999993</v>
      </c>
      <c r="E83" s="39">
        <f>D83/C83*100</f>
        <v>82.77511961722487</v>
      </c>
      <c r="F83" s="23">
        <f>SUM(F71:F82)</f>
        <v>31.200000000000003</v>
      </c>
      <c r="G83" s="23">
        <f>SUM(G71:G82)</f>
        <v>35</v>
      </c>
      <c r="H83" s="39">
        <f>G83/F83*100</f>
        <v>112.17948717948715</v>
      </c>
      <c r="I83" s="3"/>
      <c r="J83" s="3"/>
      <c r="K83" s="3"/>
      <c r="L83" s="3"/>
      <c r="M83" s="2"/>
      <c r="N83" s="2"/>
      <c r="X83" s="1"/>
      <c r="Y83" s="1"/>
      <c r="Z83" s="1"/>
      <c r="AA83" s="1"/>
      <c r="AB83" s="1"/>
    </row>
    <row r="84" spans="1:28" ht="15.75">
      <c r="A84" s="53"/>
      <c r="B84" s="53"/>
      <c r="C84" s="13"/>
      <c r="D84" s="13"/>
      <c r="E84" s="13"/>
      <c r="F84" s="23"/>
      <c r="G84" s="23"/>
      <c r="H84" s="23"/>
      <c r="I84" s="1"/>
      <c r="J84" s="1"/>
      <c r="K84" s="1"/>
      <c r="L84" s="1"/>
      <c r="M84" s="1"/>
      <c r="N84" s="1"/>
      <c r="P84" s="6"/>
      <c r="Q84" s="6"/>
      <c r="R84" s="6"/>
      <c r="S84" s="6"/>
      <c r="T84" s="6"/>
      <c r="U84" s="6"/>
      <c r="V84" s="2"/>
      <c r="W84" s="1"/>
      <c r="X84" s="1"/>
      <c r="Y84" s="1"/>
      <c r="Z84" s="1"/>
      <c r="AA84" s="1"/>
      <c r="AB84" s="1"/>
    </row>
    <row r="85" spans="1:28" ht="15.75">
      <c r="A85" s="53"/>
      <c r="B85" s="53"/>
      <c r="C85" s="53"/>
      <c r="D85" s="54"/>
      <c r="E85" s="55"/>
      <c r="F85" s="13"/>
      <c r="G85" s="13"/>
      <c r="H85" s="13"/>
      <c r="I85" s="1"/>
      <c r="J85" s="1"/>
      <c r="K85" s="1"/>
      <c r="L85" s="1"/>
      <c r="M85" s="1"/>
      <c r="N85" s="1"/>
      <c r="P85" s="6"/>
      <c r="Q85" s="6"/>
      <c r="R85" s="6"/>
      <c r="S85" s="6"/>
      <c r="T85" s="6"/>
      <c r="U85" s="6"/>
      <c r="V85" s="2"/>
      <c r="W85" s="1"/>
      <c r="X85" s="1"/>
      <c r="Y85" s="1"/>
      <c r="Z85" s="1"/>
      <c r="AA85" s="1"/>
      <c r="AB85" s="1"/>
    </row>
    <row r="86" spans="1:28" ht="29.25" customHeight="1">
      <c r="A86" s="41"/>
      <c r="B86" s="15"/>
      <c r="C86" s="47" t="s">
        <v>26</v>
      </c>
      <c r="D86" s="44"/>
      <c r="E86" s="45"/>
      <c r="F86" s="92" t="s">
        <v>30</v>
      </c>
      <c r="G86" s="93"/>
      <c r="H86" s="94"/>
      <c r="I86" s="1"/>
      <c r="J86" s="1"/>
      <c r="K86" s="1"/>
      <c r="L86" s="1"/>
      <c r="M86" s="1"/>
      <c r="N86" s="1"/>
      <c r="P86" s="6"/>
      <c r="Q86" s="6"/>
      <c r="R86" s="6"/>
      <c r="S86" s="6"/>
      <c r="T86" s="6"/>
      <c r="U86" s="6"/>
      <c r="V86" s="2"/>
      <c r="W86" s="1"/>
      <c r="X86" s="1"/>
      <c r="Y86" s="1"/>
      <c r="Z86" s="1"/>
      <c r="AA86" s="1"/>
      <c r="AB86" s="1"/>
    </row>
    <row r="87" spans="1:28" ht="15.75">
      <c r="A87" s="48" t="s">
        <v>1</v>
      </c>
      <c r="B87" s="25" t="s">
        <v>2</v>
      </c>
      <c r="C87" s="49"/>
      <c r="D87" s="50"/>
      <c r="E87" s="51"/>
      <c r="F87" s="49"/>
      <c r="G87" s="50"/>
      <c r="H87" s="51"/>
      <c r="I87" s="1"/>
      <c r="J87" s="1"/>
      <c r="K87" s="1"/>
      <c r="L87" s="1"/>
      <c r="M87" s="1"/>
      <c r="N87" s="1"/>
      <c r="P87" s="6"/>
      <c r="Q87" s="6"/>
      <c r="R87" s="6"/>
      <c r="S87" s="6"/>
      <c r="T87" s="6"/>
      <c r="U87" s="6"/>
      <c r="V87" s="2"/>
      <c r="W87" s="1"/>
      <c r="X87" s="1"/>
      <c r="Y87" s="1"/>
      <c r="Z87" s="1"/>
      <c r="AA87" s="1"/>
      <c r="AB87" s="1"/>
    </row>
    <row r="88" spans="1:28" ht="15.75">
      <c r="A88" s="46"/>
      <c r="B88" s="17"/>
      <c r="C88" s="76" t="s">
        <v>33</v>
      </c>
      <c r="D88" s="33" t="s">
        <v>34</v>
      </c>
      <c r="E88" s="21" t="s">
        <v>5</v>
      </c>
      <c r="F88" s="76" t="s">
        <v>33</v>
      </c>
      <c r="G88" s="33" t="s">
        <v>34</v>
      </c>
      <c r="H88" s="21" t="s">
        <v>5</v>
      </c>
      <c r="I88" s="1"/>
      <c r="J88" s="1"/>
      <c r="K88" s="1"/>
      <c r="L88" s="1"/>
      <c r="M88" s="1"/>
      <c r="N88" s="1"/>
      <c r="P88" s="6"/>
      <c r="Q88" s="6"/>
      <c r="R88" s="6"/>
      <c r="S88" s="6"/>
      <c r="T88" s="6"/>
      <c r="U88" s="6"/>
      <c r="V88" s="2"/>
      <c r="W88" s="1"/>
      <c r="X88" s="1"/>
      <c r="Y88" s="1"/>
      <c r="Z88" s="1"/>
      <c r="AA88" s="1"/>
      <c r="AB88" s="1"/>
    </row>
    <row r="89" spans="1:28" ht="33" customHeight="1">
      <c r="A89" s="52"/>
      <c r="B89" s="34"/>
      <c r="C89" s="77"/>
      <c r="D89" s="36" t="s">
        <v>37</v>
      </c>
      <c r="E89" s="29" t="s">
        <v>31</v>
      </c>
      <c r="F89" s="77"/>
      <c r="G89" s="36" t="s">
        <v>37</v>
      </c>
      <c r="H89" s="29" t="s">
        <v>31</v>
      </c>
      <c r="I89" s="1"/>
      <c r="J89" s="1"/>
      <c r="K89" s="1"/>
      <c r="L89" s="1"/>
      <c r="M89" s="1"/>
      <c r="N89" s="1"/>
      <c r="P89" s="6"/>
      <c r="Q89" s="6"/>
      <c r="R89" s="6"/>
      <c r="S89" s="6"/>
      <c r="T89" s="6"/>
      <c r="U89" s="6"/>
      <c r="V89" s="2"/>
      <c r="W89" s="1"/>
      <c r="X89" s="1"/>
      <c r="Y89" s="1"/>
      <c r="Z89" s="1"/>
      <c r="AA89" s="1"/>
      <c r="AB89" s="1"/>
    </row>
    <row r="90" spans="1:28" ht="15.75">
      <c r="A90" s="14"/>
      <c r="B90" s="14"/>
      <c r="C90" s="23"/>
      <c r="D90" s="23"/>
      <c r="E90" s="23"/>
      <c r="F90" s="23"/>
      <c r="G90" s="23"/>
      <c r="H90" s="23"/>
      <c r="I90" s="1"/>
      <c r="J90" s="1"/>
      <c r="K90" s="1"/>
      <c r="L90" s="1"/>
      <c r="M90" s="1"/>
      <c r="N90" s="1"/>
      <c r="P90" s="6"/>
      <c r="Q90" s="6"/>
      <c r="R90" s="6"/>
      <c r="S90" s="6"/>
      <c r="T90" s="6"/>
      <c r="U90" s="6"/>
      <c r="V90" s="2"/>
      <c r="W90" s="1"/>
      <c r="X90" s="1"/>
      <c r="Y90" s="1"/>
      <c r="Z90" s="1"/>
      <c r="AA90" s="1"/>
      <c r="AB90" s="1"/>
    </row>
    <row r="91" spans="1:28" ht="15.75">
      <c r="A91" s="14">
        <v>1</v>
      </c>
      <c r="B91" s="14" t="s">
        <v>6</v>
      </c>
      <c r="C91" s="61">
        <f>+C71+F71</f>
        <v>107.9</v>
      </c>
      <c r="D91" s="61">
        <f>+D71+G71</f>
        <v>113.6</v>
      </c>
      <c r="E91" s="39">
        <f aca="true" t="shared" si="7" ref="E91:E101">D91/C91*100</f>
        <v>105.28266913809081</v>
      </c>
      <c r="F91" s="62">
        <f>+C51+C91</f>
        <v>154.70000000000002</v>
      </c>
      <c r="G91" s="62">
        <f aca="true" t="shared" si="8" ref="G91:G101">+D51+D91</f>
        <v>149.5</v>
      </c>
      <c r="H91" s="39">
        <f aca="true" t="shared" si="9" ref="H91:H103">G91/F91*100</f>
        <v>96.63865546218486</v>
      </c>
      <c r="I91" s="1"/>
      <c r="J91" s="1"/>
      <c r="K91" s="1"/>
      <c r="L91" s="1"/>
      <c r="M91" s="1"/>
      <c r="N91" s="1"/>
      <c r="P91" s="6"/>
      <c r="Q91" s="6"/>
      <c r="R91" s="6"/>
      <c r="S91" s="6"/>
      <c r="T91" s="6"/>
      <c r="U91" s="6"/>
      <c r="V91" s="2"/>
      <c r="W91" s="1"/>
      <c r="X91" s="1"/>
      <c r="Y91" s="1"/>
      <c r="Z91" s="1"/>
      <c r="AA91" s="1"/>
      <c r="AB91" s="1"/>
    </row>
    <row r="92" spans="1:28" ht="15.75">
      <c r="A92" s="14">
        <v>2</v>
      </c>
      <c r="B92" s="14" t="s">
        <v>7</v>
      </c>
      <c r="C92" s="61">
        <f aca="true" t="shared" si="10" ref="C92:C101">+C72+F72</f>
        <v>3.8</v>
      </c>
      <c r="D92" s="61">
        <f aca="true" t="shared" si="11" ref="D92:D101">+D72+G72</f>
        <v>1.8</v>
      </c>
      <c r="E92" s="39">
        <f t="shared" si="7"/>
        <v>47.36842105263158</v>
      </c>
      <c r="F92" s="62">
        <f aca="true" t="shared" si="12" ref="F92:F101">+C52+C92</f>
        <v>45.8</v>
      </c>
      <c r="G92" s="62">
        <f t="shared" si="8"/>
        <v>36.4</v>
      </c>
      <c r="H92" s="39">
        <f t="shared" si="9"/>
        <v>79.47598253275109</v>
      </c>
      <c r="I92" s="1"/>
      <c r="J92" s="1"/>
      <c r="K92" s="1"/>
      <c r="L92" s="1"/>
      <c r="M92" s="1"/>
      <c r="N92" s="1"/>
      <c r="P92" s="6"/>
      <c r="Q92" s="6"/>
      <c r="R92" s="6"/>
      <c r="S92" s="6"/>
      <c r="T92" s="6"/>
      <c r="U92" s="6"/>
      <c r="V92" s="2"/>
      <c r="W92" s="1"/>
      <c r="X92" s="1"/>
      <c r="Y92" s="1"/>
      <c r="Z92" s="1"/>
      <c r="AA92" s="1"/>
      <c r="AB92" s="1"/>
    </row>
    <row r="93" spans="1:28" ht="15.75">
      <c r="A93" s="14">
        <v>3</v>
      </c>
      <c r="B93" s="14" t="s">
        <v>8</v>
      </c>
      <c r="C93" s="61">
        <f t="shared" si="10"/>
        <v>12.8</v>
      </c>
      <c r="D93" s="61">
        <f t="shared" si="11"/>
        <v>11.9</v>
      </c>
      <c r="E93" s="39">
        <f t="shared" si="7"/>
        <v>92.96875</v>
      </c>
      <c r="F93" s="62">
        <f t="shared" si="12"/>
        <v>80.9</v>
      </c>
      <c r="G93" s="62">
        <f t="shared" si="8"/>
        <v>63.300000000000004</v>
      </c>
      <c r="H93" s="39">
        <f t="shared" si="9"/>
        <v>78.24474660074165</v>
      </c>
      <c r="I93" s="1"/>
      <c r="J93" s="1"/>
      <c r="K93" s="1"/>
      <c r="L93" s="1"/>
      <c r="M93" s="1"/>
      <c r="N93" s="1"/>
      <c r="P93" s="6"/>
      <c r="Q93" s="6"/>
      <c r="R93" s="6"/>
      <c r="S93" s="6"/>
      <c r="T93" s="6"/>
      <c r="U93" s="6"/>
      <c r="V93" s="2"/>
      <c r="W93" s="1"/>
      <c r="X93" s="1"/>
      <c r="Y93" s="1"/>
      <c r="Z93" s="1"/>
      <c r="AA93" s="1"/>
      <c r="AB93" s="1"/>
    </row>
    <row r="94" spans="1:28" ht="15.75">
      <c r="A94" s="14">
        <v>4</v>
      </c>
      <c r="B94" s="14" t="s">
        <v>9</v>
      </c>
      <c r="C94" s="61">
        <f t="shared" si="10"/>
        <v>10.8</v>
      </c>
      <c r="D94" s="61">
        <f t="shared" si="11"/>
        <v>1</v>
      </c>
      <c r="E94" s="39">
        <f t="shared" si="7"/>
        <v>9.25925925925926</v>
      </c>
      <c r="F94" s="62">
        <f t="shared" si="12"/>
        <v>67.7</v>
      </c>
      <c r="G94" s="62">
        <f t="shared" si="8"/>
        <v>49.199999999999996</v>
      </c>
      <c r="H94" s="39">
        <f t="shared" si="9"/>
        <v>72.67355982274741</v>
      </c>
      <c r="I94" s="1"/>
      <c r="J94" s="1"/>
      <c r="K94" s="1"/>
      <c r="L94" s="1"/>
      <c r="M94" s="1"/>
      <c r="N94" s="1"/>
      <c r="P94" s="6"/>
      <c r="Q94" s="6"/>
      <c r="R94" s="6"/>
      <c r="S94" s="6"/>
      <c r="T94" s="6"/>
      <c r="U94" s="6"/>
      <c r="V94" s="2"/>
      <c r="W94" s="1"/>
      <c r="X94" s="1"/>
      <c r="Y94" s="1"/>
      <c r="Z94" s="1"/>
      <c r="AA94" s="1"/>
      <c r="AB94" s="1"/>
    </row>
    <row r="95" spans="1:28" ht="15.75">
      <c r="A95" s="14">
        <v>5</v>
      </c>
      <c r="B95" s="14" t="s">
        <v>10</v>
      </c>
      <c r="C95" s="61">
        <f t="shared" si="10"/>
        <v>5.300000000000001</v>
      </c>
      <c r="D95" s="61">
        <f t="shared" si="11"/>
        <v>7.800000000000001</v>
      </c>
      <c r="E95" s="39">
        <f t="shared" si="7"/>
        <v>147.16981132075472</v>
      </c>
      <c r="F95" s="62">
        <f t="shared" si="12"/>
        <v>114.3</v>
      </c>
      <c r="G95" s="62">
        <f t="shared" si="8"/>
        <v>111.19999999999999</v>
      </c>
      <c r="H95" s="39">
        <f t="shared" si="9"/>
        <v>97.28783902012248</v>
      </c>
      <c r="I95" s="1"/>
      <c r="J95" s="1"/>
      <c r="K95" s="1"/>
      <c r="L95" s="1"/>
      <c r="M95" s="1"/>
      <c r="N95" s="1"/>
      <c r="P95" s="6"/>
      <c r="Q95" s="6"/>
      <c r="R95" s="6"/>
      <c r="S95" s="6"/>
      <c r="T95" s="6"/>
      <c r="U95" s="6"/>
      <c r="V95" s="2"/>
      <c r="W95" s="1"/>
      <c r="X95" s="1"/>
      <c r="Y95" s="1"/>
      <c r="Z95" s="1"/>
      <c r="AA95" s="1"/>
      <c r="AB95" s="1"/>
    </row>
    <row r="96" spans="1:28" ht="15.75">
      <c r="A96" s="14">
        <v>6</v>
      </c>
      <c r="B96" s="14" t="s">
        <v>11</v>
      </c>
      <c r="C96" s="61">
        <f t="shared" si="10"/>
        <v>19.6</v>
      </c>
      <c r="D96" s="61">
        <f t="shared" si="11"/>
        <v>10</v>
      </c>
      <c r="E96" s="39">
        <f t="shared" si="7"/>
        <v>51.02040816326531</v>
      </c>
      <c r="F96" s="62">
        <f t="shared" si="12"/>
        <v>81.4</v>
      </c>
      <c r="G96" s="62">
        <f t="shared" si="8"/>
        <v>227.79999999999998</v>
      </c>
      <c r="H96" s="39">
        <f t="shared" si="9"/>
        <v>279.8525798525798</v>
      </c>
      <c r="I96" s="1"/>
      <c r="J96" s="1"/>
      <c r="K96" s="1"/>
      <c r="L96" s="1"/>
      <c r="M96" s="1"/>
      <c r="N96" s="1"/>
      <c r="P96" s="6"/>
      <c r="Q96" s="6"/>
      <c r="R96" s="6"/>
      <c r="S96" s="6"/>
      <c r="T96" s="6"/>
      <c r="U96" s="6"/>
      <c r="V96" s="2"/>
      <c r="W96" s="1"/>
      <c r="X96" s="1"/>
      <c r="Y96" s="1"/>
      <c r="Z96" s="1"/>
      <c r="AA96" s="1"/>
      <c r="AB96" s="1"/>
    </row>
    <row r="97" spans="1:28" ht="15.75">
      <c r="A97" s="14">
        <v>7</v>
      </c>
      <c r="B97" s="14" t="s">
        <v>12</v>
      </c>
      <c r="C97" s="61">
        <f t="shared" si="10"/>
        <v>177.7</v>
      </c>
      <c r="D97" s="61">
        <f t="shared" si="11"/>
        <v>147.20000000000002</v>
      </c>
      <c r="E97" s="39">
        <f t="shared" si="7"/>
        <v>82.83624085537424</v>
      </c>
      <c r="F97" s="62">
        <f t="shared" si="12"/>
        <v>319.29999999999995</v>
      </c>
      <c r="G97" s="62">
        <f t="shared" si="8"/>
        <v>278.4</v>
      </c>
      <c r="H97" s="39">
        <f t="shared" si="9"/>
        <v>87.19072972126527</v>
      </c>
      <c r="I97" s="1"/>
      <c r="J97" s="1"/>
      <c r="K97" s="1"/>
      <c r="L97" s="1"/>
      <c r="M97" s="1"/>
      <c r="N97" s="1"/>
      <c r="P97" s="6"/>
      <c r="Q97" s="6"/>
      <c r="R97" s="6"/>
      <c r="S97" s="6"/>
      <c r="T97" s="6"/>
      <c r="U97" s="6"/>
      <c r="V97" s="2"/>
      <c r="W97" s="1"/>
      <c r="X97" s="1"/>
      <c r="Y97" s="1"/>
      <c r="Z97" s="1"/>
      <c r="AA97" s="1"/>
      <c r="AB97" s="1"/>
    </row>
    <row r="98" spans="1:28" ht="15.75">
      <c r="A98" s="14">
        <v>8</v>
      </c>
      <c r="B98" s="14" t="s">
        <v>13</v>
      </c>
      <c r="C98" s="61">
        <f t="shared" si="10"/>
        <v>5.2</v>
      </c>
      <c r="D98" s="61">
        <f t="shared" si="11"/>
        <v>10.299999999999999</v>
      </c>
      <c r="E98" s="39">
        <f t="shared" si="7"/>
        <v>198.07692307692304</v>
      </c>
      <c r="F98" s="62">
        <f t="shared" si="12"/>
        <v>25.2</v>
      </c>
      <c r="G98" s="62">
        <f t="shared" si="8"/>
        <v>21.7</v>
      </c>
      <c r="H98" s="39">
        <f t="shared" si="9"/>
        <v>86.11111111111111</v>
      </c>
      <c r="I98" s="1"/>
      <c r="J98" s="1"/>
      <c r="K98" s="1"/>
      <c r="L98" s="1"/>
      <c r="M98" s="1"/>
      <c r="N98" s="1"/>
      <c r="P98" s="6"/>
      <c r="Q98" s="6"/>
      <c r="R98" s="6"/>
      <c r="S98" s="6"/>
      <c r="T98" s="6"/>
      <c r="U98" s="6"/>
      <c r="V98" s="2"/>
      <c r="W98" s="1"/>
      <c r="X98" s="1"/>
      <c r="Y98" s="1"/>
      <c r="Z98" s="1"/>
      <c r="AA98" s="1"/>
      <c r="AB98" s="1"/>
    </row>
    <row r="99" spans="1:28" ht="15.75">
      <c r="A99" s="14">
        <v>9</v>
      </c>
      <c r="B99" s="14" t="s">
        <v>14</v>
      </c>
      <c r="C99" s="61">
        <f t="shared" si="10"/>
        <v>13.5</v>
      </c>
      <c r="D99" s="61">
        <f t="shared" si="11"/>
        <v>3.9</v>
      </c>
      <c r="E99" s="39">
        <f t="shared" si="7"/>
        <v>28.888888888888886</v>
      </c>
      <c r="F99" s="62">
        <f t="shared" si="12"/>
        <v>116.7</v>
      </c>
      <c r="G99" s="62">
        <f t="shared" si="8"/>
        <v>101.4</v>
      </c>
      <c r="H99" s="39">
        <f t="shared" si="9"/>
        <v>86.88946015424165</v>
      </c>
      <c r="I99" s="1"/>
      <c r="J99" s="1"/>
      <c r="K99" s="1"/>
      <c r="L99" s="1"/>
      <c r="M99" s="1"/>
      <c r="N99" s="1"/>
      <c r="P99" s="6"/>
      <c r="Q99" s="6"/>
      <c r="R99" s="6"/>
      <c r="S99" s="6"/>
      <c r="T99" s="6"/>
      <c r="U99" s="6"/>
      <c r="V99" s="2"/>
      <c r="W99" s="1"/>
      <c r="X99" s="1"/>
      <c r="Y99" s="1"/>
      <c r="Z99" s="1"/>
      <c r="AA99" s="1"/>
      <c r="AB99" s="1"/>
    </row>
    <row r="100" spans="1:28" ht="15.75">
      <c r="A100" s="14">
        <v>10</v>
      </c>
      <c r="B100" s="14" t="s">
        <v>15</v>
      </c>
      <c r="C100" s="61">
        <f t="shared" si="10"/>
        <v>54</v>
      </c>
      <c r="D100" s="61">
        <f t="shared" si="11"/>
        <v>43.1</v>
      </c>
      <c r="E100" s="39">
        <f t="shared" si="7"/>
        <v>79.81481481481481</v>
      </c>
      <c r="F100" s="62">
        <f t="shared" si="12"/>
        <v>195.5</v>
      </c>
      <c r="G100" s="62">
        <f t="shared" si="8"/>
        <v>172.6</v>
      </c>
      <c r="H100" s="39">
        <f t="shared" si="9"/>
        <v>88.28644501278772</v>
      </c>
      <c r="I100" s="1"/>
      <c r="J100" s="1"/>
      <c r="K100" s="1"/>
      <c r="L100" s="1"/>
      <c r="M100" s="1"/>
      <c r="N100" s="1"/>
      <c r="P100" s="6"/>
      <c r="Q100" s="6"/>
      <c r="R100" s="6"/>
      <c r="S100" s="6"/>
      <c r="T100" s="6"/>
      <c r="U100" s="6"/>
      <c r="V100" s="2"/>
      <c r="W100" s="1"/>
      <c r="X100" s="1"/>
      <c r="Y100" s="1"/>
      <c r="Z100" s="1"/>
      <c r="AA100" s="1"/>
      <c r="AB100" s="1"/>
    </row>
    <row r="101" spans="1:28" ht="15.75">
      <c r="A101" s="14">
        <v>11</v>
      </c>
      <c r="B101" s="14" t="s">
        <v>16</v>
      </c>
      <c r="C101" s="61">
        <f t="shared" si="10"/>
        <v>17.7</v>
      </c>
      <c r="D101" s="61">
        <f t="shared" si="11"/>
        <v>13.100000000000001</v>
      </c>
      <c r="E101" s="39">
        <f t="shared" si="7"/>
        <v>74.01129943502825</v>
      </c>
      <c r="F101" s="62">
        <f t="shared" si="12"/>
        <v>108.7</v>
      </c>
      <c r="G101" s="62">
        <f t="shared" si="8"/>
        <v>97.6</v>
      </c>
      <c r="H101" s="39">
        <f t="shared" si="9"/>
        <v>89.78840846366145</v>
      </c>
      <c r="I101" s="1"/>
      <c r="J101" s="1"/>
      <c r="K101" s="1"/>
      <c r="L101" s="1"/>
      <c r="M101" s="1"/>
      <c r="N101" s="1"/>
      <c r="P101" s="6"/>
      <c r="Q101" s="6"/>
      <c r="R101" s="6"/>
      <c r="S101" s="6"/>
      <c r="T101" s="6"/>
      <c r="U101" s="6"/>
      <c r="V101" s="2"/>
      <c r="W101" s="1"/>
      <c r="X101" s="1"/>
      <c r="Y101" s="1"/>
      <c r="Z101" s="1"/>
      <c r="AA101" s="1"/>
      <c r="AB101" s="1"/>
    </row>
    <row r="102" spans="1:28" ht="15.75">
      <c r="A102" s="14"/>
      <c r="B102" s="14"/>
      <c r="C102" s="23"/>
      <c r="D102" s="23"/>
      <c r="E102" s="39"/>
      <c r="F102" s="20"/>
      <c r="G102" s="20"/>
      <c r="H102" s="23"/>
      <c r="I102" s="1"/>
      <c r="J102" s="1"/>
      <c r="K102" s="1"/>
      <c r="L102" s="1"/>
      <c r="M102" s="1"/>
      <c r="N102" s="1"/>
      <c r="P102" s="6"/>
      <c r="Q102" s="6"/>
      <c r="R102" s="6"/>
      <c r="S102" s="6"/>
      <c r="T102" s="6"/>
      <c r="U102" s="6"/>
      <c r="V102" s="2"/>
      <c r="W102" s="1"/>
      <c r="X102" s="1"/>
      <c r="Y102" s="1"/>
      <c r="Z102" s="1"/>
      <c r="AA102" s="1"/>
      <c r="AB102" s="1"/>
    </row>
    <row r="103" spans="1:28" ht="15.75">
      <c r="A103" s="40"/>
      <c r="B103" s="14" t="s">
        <v>17</v>
      </c>
      <c r="C103" s="23">
        <f>SUM(C91:C102)</f>
        <v>428.29999999999995</v>
      </c>
      <c r="D103" s="23">
        <f>SUM(D91:D102)</f>
        <v>363.7000000000001</v>
      </c>
      <c r="E103" s="39">
        <f>D103/C103*100</f>
        <v>84.91711417230916</v>
      </c>
      <c r="F103" s="63">
        <f>SUM(F91:F102)</f>
        <v>1310.2</v>
      </c>
      <c r="G103" s="62">
        <f>SUM(G91:G102)</f>
        <v>1309.1</v>
      </c>
      <c r="H103" s="39">
        <f t="shared" si="9"/>
        <v>99.91604335215996</v>
      </c>
      <c r="I103" s="1"/>
      <c r="J103" s="1"/>
      <c r="K103" s="1"/>
      <c r="L103" s="1"/>
      <c r="M103" s="1"/>
      <c r="N103" s="1"/>
      <c r="P103" s="6"/>
      <c r="Q103" s="6"/>
      <c r="R103" s="6"/>
      <c r="S103" s="6"/>
      <c r="T103" s="6"/>
      <c r="U103" s="6"/>
      <c r="V103" s="2"/>
      <c r="W103" s="1"/>
      <c r="X103" s="1"/>
      <c r="Y103" s="1"/>
      <c r="Z103" s="1"/>
      <c r="AA103" s="1"/>
      <c r="AB103" s="1"/>
    </row>
    <row r="104" spans="1:28" ht="15.75">
      <c r="A104" s="53"/>
      <c r="B104" s="53"/>
      <c r="C104" s="53"/>
      <c r="D104" s="54"/>
      <c r="E104" s="55"/>
      <c r="F104" s="23"/>
      <c r="G104" s="14"/>
      <c r="H104" s="12"/>
      <c r="I104" s="1"/>
      <c r="J104" s="1"/>
      <c r="K104" s="1"/>
      <c r="L104" s="1"/>
      <c r="M104" s="1"/>
      <c r="N104" s="1"/>
      <c r="P104" s="6"/>
      <c r="Q104" s="6"/>
      <c r="R104" s="6"/>
      <c r="S104" s="6"/>
      <c r="T104" s="6"/>
      <c r="U104" s="6"/>
      <c r="V104" s="2"/>
      <c r="W104" s="1"/>
      <c r="X104" s="1"/>
      <c r="Y104" s="1"/>
      <c r="Z104" s="1"/>
      <c r="AA104" s="1"/>
      <c r="AB104" s="1"/>
    </row>
    <row r="105" spans="1:28" ht="29.25" customHeight="1">
      <c r="A105" s="64"/>
      <c r="B105" s="65"/>
      <c r="C105" s="92" t="s">
        <v>21</v>
      </c>
      <c r="D105" s="93"/>
      <c r="E105" s="94"/>
      <c r="F105" s="92" t="s">
        <v>23</v>
      </c>
      <c r="G105" s="93"/>
      <c r="H105" s="94"/>
      <c r="P105" s="6"/>
      <c r="Q105" s="6"/>
      <c r="R105" s="6"/>
      <c r="S105" s="6"/>
      <c r="T105" s="6"/>
      <c r="U105" s="6"/>
      <c r="V105" s="2"/>
      <c r="W105" s="1"/>
      <c r="X105" s="1"/>
      <c r="Y105" s="1"/>
      <c r="Z105" s="1"/>
      <c r="AA105" s="1"/>
      <c r="AB105" s="1"/>
    </row>
    <row r="106" spans="1:28" ht="15.75">
      <c r="A106" s="57" t="s">
        <v>1</v>
      </c>
      <c r="B106" s="23" t="s">
        <v>2</v>
      </c>
      <c r="C106" s="49"/>
      <c r="D106" s="50"/>
      <c r="E106" s="51"/>
      <c r="F106" s="49"/>
      <c r="G106" s="50"/>
      <c r="H106" s="51"/>
      <c r="P106" s="6"/>
      <c r="Q106" s="6"/>
      <c r="R106" s="6"/>
      <c r="S106" s="6"/>
      <c r="T106" s="6"/>
      <c r="U106" s="6"/>
      <c r="V106" s="2"/>
      <c r="W106" s="1"/>
      <c r="X106" s="1"/>
      <c r="Y106" s="1"/>
      <c r="Z106" s="1"/>
      <c r="AA106" s="1"/>
      <c r="AB106" s="1"/>
    </row>
    <row r="107" spans="1:28" ht="15.75">
      <c r="A107" s="66"/>
      <c r="B107" s="14"/>
      <c r="C107" s="76" t="s">
        <v>33</v>
      </c>
      <c r="D107" s="33" t="s">
        <v>34</v>
      </c>
      <c r="E107" s="21" t="s">
        <v>5</v>
      </c>
      <c r="F107" s="76" t="s">
        <v>33</v>
      </c>
      <c r="G107" s="33" t="s">
        <v>34</v>
      </c>
      <c r="H107" s="21" t="s">
        <v>5</v>
      </c>
      <c r="P107" s="7"/>
      <c r="Q107" s="7"/>
      <c r="R107" s="7"/>
      <c r="S107" s="7"/>
      <c r="T107" s="7"/>
      <c r="U107" s="7"/>
      <c r="V107" s="2"/>
      <c r="W107" s="1"/>
      <c r="X107" s="1"/>
      <c r="Y107" s="1"/>
      <c r="Z107" s="1"/>
      <c r="AA107" s="1"/>
      <c r="AB107" s="1"/>
    </row>
    <row r="108" spans="1:28" ht="36" customHeight="1">
      <c r="A108" s="67"/>
      <c r="B108" s="68"/>
      <c r="C108" s="77"/>
      <c r="D108" s="36" t="s">
        <v>37</v>
      </c>
      <c r="E108" s="29" t="s">
        <v>31</v>
      </c>
      <c r="F108" s="77"/>
      <c r="G108" s="36" t="s">
        <v>37</v>
      </c>
      <c r="H108" s="29" t="s">
        <v>31</v>
      </c>
      <c r="P108" s="8"/>
      <c r="Q108" s="8"/>
      <c r="R108" s="8"/>
      <c r="S108" s="8"/>
      <c r="T108" s="8"/>
      <c r="U108" s="8"/>
      <c r="V108" s="1"/>
      <c r="W108" s="1"/>
      <c r="X108" s="1"/>
      <c r="Y108" s="1"/>
      <c r="Z108" s="1"/>
      <c r="AA108" s="1"/>
      <c r="AB108" s="1"/>
    </row>
    <row r="109" spans="1:28" ht="15.75">
      <c r="A109" s="14"/>
      <c r="B109" s="14"/>
      <c r="C109" s="23"/>
      <c r="D109" s="23"/>
      <c r="E109" s="23"/>
      <c r="F109" s="23"/>
      <c r="G109" s="23"/>
      <c r="H109" s="23"/>
      <c r="V109" s="1"/>
      <c r="W109" s="1"/>
      <c r="X109" s="1"/>
      <c r="Y109" s="1"/>
      <c r="Z109" s="1"/>
      <c r="AA109" s="1"/>
      <c r="AB109" s="1"/>
    </row>
    <row r="110" spans="1:28" ht="15.75">
      <c r="A110" s="14">
        <v>1</v>
      </c>
      <c r="B110" s="14" t="s">
        <v>6</v>
      </c>
      <c r="C110" s="37">
        <v>97.5</v>
      </c>
      <c r="D110" s="69">
        <v>12.5</v>
      </c>
      <c r="E110" s="39">
        <f aca="true" t="shared" si="13" ref="E110:E120">D110/C110*100</f>
        <v>12.82051282051282</v>
      </c>
      <c r="F110" s="37">
        <f>+F91+C110</f>
        <v>252.20000000000002</v>
      </c>
      <c r="G110" s="37">
        <f>+G91+D110</f>
        <v>162</v>
      </c>
      <c r="H110" s="39">
        <f aca="true" t="shared" si="14" ref="H110:H120">G110/F110*100</f>
        <v>64.23473433782712</v>
      </c>
      <c r="V110" s="1"/>
      <c r="W110" s="1"/>
      <c r="X110" s="1"/>
      <c r="Y110" s="1"/>
      <c r="Z110" s="1"/>
      <c r="AA110" s="1"/>
      <c r="AB110" s="1"/>
    </row>
    <row r="111" spans="1:28" ht="15.75">
      <c r="A111" s="14">
        <v>2</v>
      </c>
      <c r="B111" s="14" t="s">
        <v>7</v>
      </c>
      <c r="C111" s="37">
        <v>29</v>
      </c>
      <c r="D111" s="69">
        <v>20.4</v>
      </c>
      <c r="E111" s="39">
        <f t="shared" si="13"/>
        <v>70.34482758620689</v>
      </c>
      <c r="F111" s="37">
        <f aca="true" t="shared" si="15" ref="F111:F120">+F92+C111</f>
        <v>74.8</v>
      </c>
      <c r="G111" s="37">
        <f aca="true" t="shared" si="16" ref="G111:G120">+G92+D111</f>
        <v>56.8</v>
      </c>
      <c r="H111" s="39">
        <f t="shared" si="14"/>
        <v>75.93582887700535</v>
      </c>
      <c r="V111" s="1"/>
      <c r="W111" s="1"/>
      <c r="X111" s="1"/>
      <c r="Y111" s="1"/>
      <c r="Z111" s="1"/>
      <c r="AA111" s="1"/>
      <c r="AB111" s="1"/>
    </row>
    <row r="112" spans="1:28" ht="15.75">
      <c r="A112" s="14">
        <v>3</v>
      </c>
      <c r="B112" s="14" t="s">
        <v>8</v>
      </c>
      <c r="C112" s="37">
        <v>46.7</v>
      </c>
      <c r="D112" s="69">
        <v>19</v>
      </c>
      <c r="E112" s="39">
        <f t="shared" si="13"/>
        <v>40.685224839400426</v>
      </c>
      <c r="F112" s="37">
        <f t="shared" si="15"/>
        <v>127.60000000000001</v>
      </c>
      <c r="G112" s="37">
        <f t="shared" si="16"/>
        <v>82.30000000000001</v>
      </c>
      <c r="H112" s="39">
        <f t="shared" si="14"/>
        <v>64.49843260188088</v>
      </c>
      <c r="V112" s="1"/>
      <c r="W112" s="1"/>
      <c r="X112" s="1"/>
      <c r="Y112" s="1"/>
      <c r="Z112" s="1"/>
      <c r="AA112" s="1"/>
      <c r="AB112" s="1"/>
    </row>
    <row r="113" spans="1:28" ht="15.75">
      <c r="A113" s="14">
        <v>4</v>
      </c>
      <c r="B113" s="14" t="s">
        <v>9</v>
      </c>
      <c r="C113" s="37">
        <v>26</v>
      </c>
      <c r="D113" s="69">
        <v>20.5</v>
      </c>
      <c r="E113" s="39">
        <f t="shared" si="13"/>
        <v>78.84615384615384</v>
      </c>
      <c r="F113" s="37">
        <f t="shared" si="15"/>
        <v>93.7</v>
      </c>
      <c r="G113" s="37">
        <f t="shared" si="16"/>
        <v>69.69999999999999</v>
      </c>
      <c r="H113" s="39">
        <f t="shared" si="14"/>
        <v>74.38633938100318</v>
      </c>
      <c r="V113" s="1"/>
      <c r="W113" s="1"/>
      <c r="X113" s="1"/>
      <c r="Y113" s="1"/>
      <c r="Z113" s="1"/>
      <c r="AA113" s="1"/>
      <c r="AB113" s="1"/>
    </row>
    <row r="114" spans="1:28" ht="15.75">
      <c r="A114" s="14">
        <v>5</v>
      </c>
      <c r="B114" s="14" t="s">
        <v>10</v>
      </c>
      <c r="C114" s="37">
        <v>19.3</v>
      </c>
      <c r="D114" s="69">
        <v>9.6</v>
      </c>
      <c r="E114" s="39">
        <f t="shared" si="13"/>
        <v>49.740932642487046</v>
      </c>
      <c r="F114" s="37">
        <f t="shared" si="15"/>
        <v>133.6</v>
      </c>
      <c r="G114" s="37">
        <f t="shared" si="16"/>
        <v>120.79999999999998</v>
      </c>
      <c r="H114" s="39">
        <f t="shared" si="14"/>
        <v>90.4191616766467</v>
      </c>
      <c r="V114" s="1"/>
      <c r="W114" s="1"/>
      <c r="X114" s="1"/>
      <c r="Y114" s="1"/>
      <c r="Z114" s="1"/>
      <c r="AA114" s="1"/>
      <c r="AB114" s="1"/>
    </row>
    <row r="115" spans="1:28" ht="15.75">
      <c r="A115" s="14">
        <v>6</v>
      </c>
      <c r="B115" s="14" t="s">
        <v>11</v>
      </c>
      <c r="C115" s="37">
        <v>36.6</v>
      </c>
      <c r="D115" s="69">
        <v>31</v>
      </c>
      <c r="E115" s="39">
        <f t="shared" si="13"/>
        <v>84.69945355191257</v>
      </c>
      <c r="F115" s="37">
        <f t="shared" si="15"/>
        <v>118</v>
      </c>
      <c r="G115" s="37">
        <f t="shared" si="16"/>
        <v>258.79999999999995</v>
      </c>
      <c r="H115" s="39">
        <f t="shared" si="14"/>
        <v>219.32203389830502</v>
      </c>
      <c r="V115" s="1"/>
      <c r="W115" s="1"/>
      <c r="X115" s="1"/>
      <c r="Y115" s="1"/>
      <c r="Z115" s="1"/>
      <c r="AA115" s="1"/>
      <c r="AB115" s="1"/>
    </row>
    <row r="116" spans="1:28" ht="15.75">
      <c r="A116" s="14">
        <v>7</v>
      </c>
      <c r="B116" s="14" t="s">
        <v>12</v>
      </c>
      <c r="C116" s="37">
        <v>44.8</v>
      </c>
      <c r="D116" s="69">
        <v>8.7</v>
      </c>
      <c r="E116" s="39">
        <f t="shared" si="13"/>
        <v>19.419642857142858</v>
      </c>
      <c r="F116" s="37">
        <f t="shared" si="15"/>
        <v>364.09999999999997</v>
      </c>
      <c r="G116" s="37">
        <f t="shared" si="16"/>
        <v>287.09999999999997</v>
      </c>
      <c r="H116" s="39">
        <f t="shared" si="14"/>
        <v>78.85196374622356</v>
      </c>
      <c r="V116" s="1"/>
      <c r="W116" s="1"/>
      <c r="X116" s="1"/>
      <c r="Y116" s="1"/>
      <c r="Z116" s="1"/>
      <c r="AA116" s="1"/>
      <c r="AB116" s="1"/>
    </row>
    <row r="117" spans="1:28" ht="15.75">
      <c r="A117" s="14">
        <v>8</v>
      </c>
      <c r="B117" s="14" t="s">
        <v>13</v>
      </c>
      <c r="C117" s="37">
        <v>93</v>
      </c>
      <c r="D117" s="69">
        <v>76.5</v>
      </c>
      <c r="E117" s="39">
        <f t="shared" si="13"/>
        <v>82.25806451612904</v>
      </c>
      <c r="F117" s="37">
        <f t="shared" si="15"/>
        <v>118.2</v>
      </c>
      <c r="G117" s="37">
        <f t="shared" si="16"/>
        <v>98.2</v>
      </c>
      <c r="H117" s="39">
        <f t="shared" si="14"/>
        <v>83.07952622673434</v>
      </c>
      <c r="V117" s="1"/>
      <c r="W117" s="1"/>
      <c r="X117" s="1"/>
      <c r="Y117" s="1"/>
      <c r="Z117" s="1"/>
      <c r="AA117" s="1"/>
      <c r="AB117" s="1"/>
    </row>
    <row r="118" spans="1:28" ht="15.75">
      <c r="A118" s="14">
        <v>9</v>
      </c>
      <c r="B118" s="14" t="s">
        <v>14</v>
      </c>
      <c r="C118" s="37">
        <v>38</v>
      </c>
      <c r="D118" s="69">
        <v>28.9</v>
      </c>
      <c r="E118" s="39">
        <f t="shared" si="13"/>
        <v>76.05263157894736</v>
      </c>
      <c r="F118" s="37">
        <f t="shared" si="15"/>
        <v>154.7</v>
      </c>
      <c r="G118" s="37">
        <f t="shared" si="16"/>
        <v>130.3</v>
      </c>
      <c r="H118" s="39">
        <f t="shared" si="14"/>
        <v>84.22753716871365</v>
      </c>
      <c r="V118" s="1"/>
      <c r="W118" s="1"/>
      <c r="X118" s="1"/>
      <c r="Y118" s="1"/>
      <c r="Z118" s="1"/>
      <c r="AA118" s="1"/>
      <c r="AB118" s="1"/>
    </row>
    <row r="119" spans="1:28" ht="15.75">
      <c r="A119" s="14">
        <v>10</v>
      </c>
      <c r="B119" s="14" t="s">
        <v>15</v>
      </c>
      <c r="C119" s="37">
        <v>65.7</v>
      </c>
      <c r="D119" s="69">
        <v>43.4</v>
      </c>
      <c r="E119" s="39">
        <f t="shared" si="13"/>
        <v>66.05783866057838</v>
      </c>
      <c r="F119" s="37">
        <f t="shared" si="15"/>
        <v>261.2</v>
      </c>
      <c r="G119" s="37">
        <f t="shared" si="16"/>
        <v>216</v>
      </c>
      <c r="H119" s="39">
        <f t="shared" si="14"/>
        <v>82.69525267993875</v>
      </c>
      <c r="V119" s="1"/>
      <c r="W119" s="1"/>
      <c r="X119" s="1"/>
      <c r="Y119" s="1"/>
      <c r="Z119" s="1"/>
      <c r="AA119" s="1"/>
      <c r="AB119" s="1"/>
    </row>
    <row r="120" spans="1:28" ht="15.75">
      <c r="A120" s="14">
        <v>11</v>
      </c>
      <c r="B120" s="14" t="s">
        <v>16</v>
      </c>
      <c r="C120" s="37">
        <v>71.4</v>
      </c>
      <c r="D120" s="69">
        <v>36.3</v>
      </c>
      <c r="E120" s="39">
        <f t="shared" si="13"/>
        <v>50.84033613445378</v>
      </c>
      <c r="F120" s="37">
        <f t="shared" si="15"/>
        <v>180.10000000000002</v>
      </c>
      <c r="G120" s="37">
        <f t="shared" si="16"/>
        <v>133.89999999999998</v>
      </c>
      <c r="H120" s="39">
        <f t="shared" si="14"/>
        <v>74.34758467518043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>
      <c r="A121" s="14"/>
      <c r="B121" s="14"/>
      <c r="C121" s="23"/>
      <c r="D121" s="23"/>
      <c r="E121" s="23"/>
      <c r="F121" s="23"/>
      <c r="G121" s="23"/>
      <c r="H121" s="23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>
      <c r="A122" s="14"/>
      <c r="B122" s="14" t="s">
        <v>17</v>
      </c>
      <c r="C122" s="23">
        <f>SUM(C110:C121)</f>
        <v>568</v>
      </c>
      <c r="D122" s="23">
        <f>SUM(D110:D121)</f>
        <v>306.8</v>
      </c>
      <c r="E122" s="39">
        <f>D122/C122*100</f>
        <v>54.014084507042256</v>
      </c>
      <c r="F122" s="23">
        <f>SUM(F110:F121)</f>
        <v>1878.2000000000003</v>
      </c>
      <c r="G122" s="23">
        <f>SUM(G110:G121)</f>
        <v>1615.9</v>
      </c>
      <c r="H122" s="39">
        <f>G122/F122*100</f>
        <v>86.03450111809178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8" ht="15">
      <c r="A123" s="13"/>
      <c r="B123" s="13"/>
      <c r="C123" s="13"/>
      <c r="D123" s="13"/>
      <c r="E123" s="13"/>
      <c r="F123" s="13"/>
      <c r="G123" s="13"/>
      <c r="H123" s="13"/>
    </row>
    <row r="124" spans="1:8" ht="12.75" customHeight="1">
      <c r="A124" s="64"/>
      <c r="B124" s="65"/>
      <c r="C124" s="92" t="s">
        <v>22</v>
      </c>
      <c r="D124" s="93"/>
      <c r="E124" s="94"/>
      <c r="F124" s="90" t="s">
        <v>25</v>
      </c>
      <c r="G124" s="91"/>
      <c r="H124" s="91"/>
    </row>
    <row r="125" spans="1:8" ht="15.75">
      <c r="A125" s="57" t="s">
        <v>1</v>
      </c>
      <c r="B125" s="23" t="s">
        <v>2</v>
      </c>
      <c r="C125" s="95"/>
      <c r="D125" s="96"/>
      <c r="E125" s="97"/>
      <c r="F125" s="90"/>
      <c r="G125" s="91"/>
      <c r="H125" s="91"/>
    </row>
    <row r="126" spans="1:8" ht="15.75">
      <c r="A126" s="66"/>
      <c r="B126" s="14"/>
      <c r="C126" s="98"/>
      <c r="D126" s="99"/>
      <c r="E126" s="100"/>
      <c r="F126" s="90" t="s">
        <v>3</v>
      </c>
      <c r="G126" s="91" t="s">
        <v>4</v>
      </c>
      <c r="H126" s="91" t="s">
        <v>5</v>
      </c>
    </row>
    <row r="127" spans="1:8" ht="15.75">
      <c r="A127" s="66"/>
      <c r="B127" s="14"/>
      <c r="C127" s="76" t="s">
        <v>33</v>
      </c>
      <c r="D127" s="33" t="s">
        <v>34</v>
      </c>
      <c r="E127" s="21" t="s">
        <v>5</v>
      </c>
      <c r="F127" s="76" t="s">
        <v>33</v>
      </c>
      <c r="G127" s="33" t="s">
        <v>34</v>
      </c>
      <c r="H127" s="21" t="s">
        <v>5</v>
      </c>
    </row>
    <row r="128" spans="1:8" ht="34.5" customHeight="1">
      <c r="A128" s="67"/>
      <c r="B128" s="68"/>
      <c r="C128" s="77"/>
      <c r="D128" s="36" t="s">
        <v>37</v>
      </c>
      <c r="E128" s="29" t="s">
        <v>31</v>
      </c>
      <c r="F128" s="77"/>
      <c r="G128" s="36" t="s">
        <v>37</v>
      </c>
      <c r="H128" s="29" t="s">
        <v>31</v>
      </c>
    </row>
    <row r="129" spans="1:8" ht="15.75">
      <c r="A129" s="14"/>
      <c r="B129" s="14"/>
      <c r="C129" s="70"/>
      <c r="D129" s="70"/>
      <c r="E129" s="70"/>
      <c r="F129" s="13"/>
      <c r="G129" s="13"/>
      <c r="H129" s="13"/>
    </row>
    <row r="130" spans="1:8" ht="15.75">
      <c r="A130" s="14">
        <v>1</v>
      </c>
      <c r="B130" s="14" t="s">
        <v>6</v>
      </c>
      <c r="C130" s="37">
        <v>446.4</v>
      </c>
      <c r="D130" s="38">
        <v>372.9</v>
      </c>
      <c r="E130" s="71">
        <f aca="true" t="shared" si="17" ref="E130:E140">D130/C130*100</f>
        <v>83.53494623655914</v>
      </c>
      <c r="F130" s="37">
        <f>+F110+C130</f>
        <v>698.6</v>
      </c>
      <c r="G130" s="37">
        <f aca="true" t="shared" si="18" ref="G130:G140">+G110+D130</f>
        <v>534.9</v>
      </c>
      <c r="H130" s="39">
        <f aca="true" t="shared" si="19" ref="H130:H140">G130/F130*100</f>
        <v>76.56742055539651</v>
      </c>
    </row>
    <row r="131" spans="1:8" ht="15.75">
      <c r="A131" s="14">
        <v>2</v>
      </c>
      <c r="B131" s="14" t="s">
        <v>7</v>
      </c>
      <c r="C131" s="37">
        <v>580.3</v>
      </c>
      <c r="D131" s="38">
        <v>372.4</v>
      </c>
      <c r="E131" s="71">
        <f t="shared" si="17"/>
        <v>64.17370325693607</v>
      </c>
      <c r="F131" s="37">
        <f aca="true" t="shared" si="20" ref="F131:F140">+F111+C131</f>
        <v>655.0999999999999</v>
      </c>
      <c r="G131" s="37">
        <f t="shared" si="18"/>
        <v>429.2</v>
      </c>
      <c r="H131" s="39">
        <f t="shared" si="19"/>
        <v>65.5167150053427</v>
      </c>
    </row>
    <row r="132" spans="1:8" ht="15.75">
      <c r="A132" s="14">
        <v>3</v>
      </c>
      <c r="B132" s="14" t="s">
        <v>8</v>
      </c>
      <c r="C132" s="37">
        <v>810.7</v>
      </c>
      <c r="D132" s="38">
        <v>650.3</v>
      </c>
      <c r="E132" s="71">
        <f t="shared" si="17"/>
        <v>80.21462933267546</v>
      </c>
      <c r="F132" s="37">
        <f t="shared" si="20"/>
        <v>938.3000000000001</v>
      </c>
      <c r="G132" s="37">
        <f t="shared" si="18"/>
        <v>732.5999999999999</v>
      </c>
      <c r="H132" s="39">
        <f t="shared" si="19"/>
        <v>78.07737397420867</v>
      </c>
    </row>
    <row r="133" spans="1:8" ht="15.75">
      <c r="A133" s="14">
        <v>4</v>
      </c>
      <c r="B133" s="14" t="s">
        <v>9</v>
      </c>
      <c r="C133" s="37">
        <v>694.6</v>
      </c>
      <c r="D133" s="38">
        <v>437.6</v>
      </c>
      <c r="E133" s="71">
        <f t="shared" si="17"/>
        <v>63.000287935502456</v>
      </c>
      <c r="F133" s="37">
        <f t="shared" si="20"/>
        <v>788.3000000000001</v>
      </c>
      <c r="G133" s="37">
        <f t="shared" si="18"/>
        <v>507.3</v>
      </c>
      <c r="H133" s="39">
        <f t="shared" si="19"/>
        <v>64.35367245972346</v>
      </c>
    </row>
    <row r="134" spans="1:8" ht="15.75">
      <c r="A134" s="14">
        <v>5</v>
      </c>
      <c r="B134" s="14" t="s">
        <v>10</v>
      </c>
      <c r="C134" s="37">
        <v>622.3</v>
      </c>
      <c r="D134" s="38">
        <v>479.3</v>
      </c>
      <c r="E134" s="71">
        <f t="shared" si="17"/>
        <v>77.0207295516632</v>
      </c>
      <c r="F134" s="37">
        <f t="shared" si="20"/>
        <v>755.9</v>
      </c>
      <c r="G134" s="37">
        <f t="shared" si="18"/>
        <v>600.1</v>
      </c>
      <c r="H134" s="39">
        <f t="shared" si="19"/>
        <v>79.38880804339199</v>
      </c>
    </row>
    <row r="135" spans="1:8" ht="15.75">
      <c r="A135" s="14">
        <v>6</v>
      </c>
      <c r="B135" s="14" t="s">
        <v>11</v>
      </c>
      <c r="C135" s="37">
        <v>784.6</v>
      </c>
      <c r="D135" s="38">
        <v>426.4</v>
      </c>
      <c r="E135" s="71">
        <f t="shared" si="17"/>
        <v>54.34616365026764</v>
      </c>
      <c r="F135" s="37">
        <f t="shared" si="20"/>
        <v>902.6</v>
      </c>
      <c r="G135" s="37">
        <f t="shared" si="18"/>
        <v>685.1999999999999</v>
      </c>
      <c r="H135" s="39">
        <f t="shared" si="19"/>
        <v>75.91402614668735</v>
      </c>
    </row>
    <row r="136" spans="1:8" ht="15.75">
      <c r="A136" s="14">
        <v>7</v>
      </c>
      <c r="B136" s="14" t="s">
        <v>12</v>
      </c>
      <c r="C136" s="37">
        <v>591.4</v>
      </c>
      <c r="D136" s="38">
        <v>397.5</v>
      </c>
      <c r="E136" s="71">
        <f t="shared" si="17"/>
        <v>67.21339195130199</v>
      </c>
      <c r="F136" s="37">
        <f t="shared" si="20"/>
        <v>955.5</v>
      </c>
      <c r="G136" s="37">
        <f t="shared" si="18"/>
        <v>684.5999999999999</v>
      </c>
      <c r="H136" s="39">
        <f t="shared" si="19"/>
        <v>71.64835164835164</v>
      </c>
    </row>
    <row r="137" spans="1:8" ht="15.75">
      <c r="A137" s="14">
        <v>8</v>
      </c>
      <c r="B137" s="14" t="s">
        <v>13</v>
      </c>
      <c r="C137" s="37">
        <v>687.3</v>
      </c>
      <c r="D137" s="38">
        <v>568.9</v>
      </c>
      <c r="E137" s="71">
        <f t="shared" si="17"/>
        <v>82.7731703768369</v>
      </c>
      <c r="F137" s="37">
        <f t="shared" si="20"/>
        <v>805.5</v>
      </c>
      <c r="G137" s="37">
        <f t="shared" si="18"/>
        <v>667.1</v>
      </c>
      <c r="H137" s="39">
        <f t="shared" si="19"/>
        <v>82.81812538795779</v>
      </c>
    </row>
    <row r="138" spans="1:8" ht="15.75">
      <c r="A138" s="14">
        <v>9</v>
      </c>
      <c r="B138" s="14" t="s">
        <v>14</v>
      </c>
      <c r="C138" s="37">
        <v>763.4</v>
      </c>
      <c r="D138" s="38">
        <v>534.9</v>
      </c>
      <c r="E138" s="71">
        <f t="shared" si="17"/>
        <v>70.06811632171862</v>
      </c>
      <c r="F138" s="37">
        <f t="shared" si="20"/>
        <v>918.0999999999999</v>
      </c>
      <c r="G138" s="37">
        <f t="shared" si="18"/>
        <v>665.2</v>
      </c>
      <c r="H138" s="39">
        <f t="shared" si="19"/>
        <v>72.45398104781616</v>
      </c>
    </row>
    <row r="139" spans="1:8" ht="15.75">
      <c r="A139" s="14">
        <v>10</v>
      </c>
      <c r="B139" s="14" t="s">
        <v>15</v>
      </c>
      <c r="C139" s="37">
        <v>384.7</v>
      </c>
      <c r="D139" s="38">
        <v>255.4</v>
      </c>
      <c r="E139" s="71">
        <f t="shared" si="17"/>
        <v>66.38939433324668</v>
      </c>
      <c r="F139" s="37">
        <f t="shared" si="20"/>
        <v>645.9</v>
      </c>
      <c r="G139" s="37">
        <f t="shared" si="18"/>
        <v>471.4</v>
      </c>
      <c r="H139" s="39">
        <f t="shared" si="19"/>
        <v>72.98343396810651</v>
      </c>
    </row>
    <row r="140" spans="1:8" ht="15.75">
      <c r="A140" s="14">
        <v>11</v>
      </c>
      <c r="B140" s="14" t="s">
        <v>16</v>
      </c>
      <c r="C140" s="37">
        <v>860.2</v>
      </c>
      <c r="D140" s="38">
        <v>626.9</v>
      </c>
      <c r="E140" s="71">
        <f t="shared" si="17"/>
        <v>72.8784003720065</v>
      </c>
      <c r="F140" s="37">
        <f t="shared" si="20"/>
        <v>1040.3000000000002</v>
      </c>
      <c r="G140" s="37">
        <f t="shared" si="18"/>
        <v>760.8</v>
      </c>
      <c r="H140" s="39">
        <f t="shared" si="19"/>
        <v>73.13275016822068</v>
      </c>
    </row>
    <row r="141" spans="1:8" ht="15.75">
      <c r="A141" s="14"/>
      <c r="B141" s="14"/>
      <c r="C141" s="13"/>
      <c r="D141" s="13"/>
      <c r="E141" s="13"/>
      <c r="F141" s="37"/>
      <c r="G141" s="72"/>
      <c r="H141" s="39"/>
    </row>
    <row r="142" spans="1:8" ht="15.75">
      <c r="A142" s="14"/>
      <c r="B142" s="14" t="s">
        <v>17</v>
      </c>
      <c r="C142" s="23">
        <f>SUM(C130:C141)</f>
        <v>7225.9</v>
      </c>
      <c r="D142" s="23">
        <f>SUM(D130:D141)</f>
        <v>5122.499999999999</v>
      </c>
      <c r="E142" s="39">
        <f>D142/C142*100</f>
        <v>70.89082328844849</v>
      </c>
      <c r="F142" s="37">
        <f>+F122+C142</f>
        <v>9104.1</v>
      </c>
      <c r="G142" s="23">
        <f>SUM(G130:G141)</f>
        <v>6738.4</v>
      </c>
      <c r="H142" s="39">
        <f>G142/F142*100</f>
        <v>74.01500422886392</v>
      </c>
    </row>
    <row r="143" spans="1:8" ht="15.75">
      <c r="A143" s="13"/>
      <c r="B143" s="13"/>
      <c r="C143" s="13"/>
      <c r="D143" s="13"/>
      <c r="E143" s="13"/>
      <c r="F143" s="73"/>
      <c r="G143" s="13"/>
      <c r="H143" s="13"/>
    </row>
    <row r="144" spans="1:8" ht="15.75">
      <c r="A144" s="13"/>
      <c r="B144" s="13"/>
      <c r="C144" s="13"/>
      <c r="D144" s="13"/>
      <c r="E144" s="13"/>
      <c r="F144" s="73"/>
      <c r="G144" s="13"/>
      <c r="H144" s="13"/>
    </row>
    <row r="145" spans="1:8" ht="15.75">
      <c r="A145" s="13"/>
      <c r="B145" s="13"/>
      <c r="C145" s="73"/>
      <c r="D145" s="13"/>
      <c r="E145" s="13"/>
      <c r="F145" s="13"/>
      <c r="G145" s="13"/>
      <c r="H145" s="13"/>
    </row>
    <row r="146" spans="1:8" ht="15.75">
      <c r="A146" s="13"/>
      <c r="B146" s="13"/>
      <c r="C146" s="73"/>
      <c r="D146" s="13"/>
      <c r="E146" s="13"/>
      <c r="F146" s="13"/>
      <c r="G146" s="13"/>
      <c r="H146" s="13"/>
    </row>
    <row r="147" spans="1:8" ht="15.75">
      <c r="A147" s="13"/>
      <c r="B147" s="13"/>
      <c r="C147" s="73"/>
      <c r="D147" s="13"/>
      <c r="E147" s="13"/>
      <c r="F147" s="13"/>
      <c r="G147" s="13"/>
      <c r="H147" s="13"/>
    </row>
    <row r="148" spans="1:8" ht="15.75">
      <c r="A148" s="13"/>
      <c r="B148" s="13"/>
      <c r="C148" s="73"/>
      <c r="D148" s="13"/>
      <c r="E148" s="13"/>
      <c r="F148" s="13"/>
      <c r="G148" s="13"/>
      <c r="H148" s="13"/>
    </row>
    <row r="149" spans="1:8" ht="15.75">
      <c r="A149" s="13"/>
      <c r="B149" s="40"/>
      <c r="C149" s="73"/>
      <c r="D149" s="40"/>
      <c r="E149" s="13"/>
      <c r="F149" s="13"/>
      <c r="G149" s="13"/>
      <c r="H149" s="13"/>
    </row>
    <row r="150" spans="1:8" ht="15.75">
      <c r="A150" s="13"/>
      <c r="B150" s="40"/>
      <c r="C150" s="73"/>
      <c r="D150" s="40"/>
      <c r="E150" s="13"/>
      <c r="F150" s="13"/>
      <c r="G150" s="13"/>
      <c r="H150" s="13"/>
    </row>
    <row r="151" spans="1:8" ht="15.75">
      <c r="A151" s="13"/>
      <c r="B151" s="40"/>
      <c r="C151" s="73"/>
      <c r="D151" s="40"/>
      <c r="E151" s="13"/>
      <c r="F151" s="13"/>
      <c r="G151" s="13"/>
      <c r="H151" s="13"/>
    </row>
    <row r="152" spans="1:8" ht="15">
      <c r="A152" s="13"/>
      <c r="B152" s="40"/>
      <c r="C152" s="74"/>
      <c r="D152" s="40"/>
      <c r="E152" s="13"/>
      <c r="F152" s="13"/>
      <c r="G152" s="13"/>
      <c r="H152" s="13"/>
    </row>
    <row r="153" spans="1:8" ht="15">
      <c r="A153" s="13"/>
      <c r="B153" s="40"/>
      <c r="C153" s="74"/>
      <c r="D153" s="40"/>
      <c r="E153" s="13"/>
      <c r="F153" s="13"/>
      <c r="G153" s="13"/>
      <c r="H153" s="13"/>
    </row>
    <row r="154" spans="1:8" ht="15.75">
      <c r="A154" s="13"/>
      <c r="B154" s="40"/>
      <c r="C154" s="75"/>
      <c r="D154" s="40"/>
      <c r="E154" s="13"/>
      <c r="F154" s="13"/>
      <c r="G154" s="13"/>
      <c r="H154" s="13"/>
    </row>
    <row r="155" spans="1:8" ht="15">
      <c r="A155" s="13"/>
      <c r="B155" s="40"/>
      <c r="C155" s="40"/>
      <c r="D155" s="40"/>
      <c r="E155" s="13"/>
      <c r="F155" s="13"/>
      <c r="G155" s="13"/>
      <c r="H155" s="13"/>
    </row>
    <row r="156" spans="1:8" ht="15">
      <c r="A156" s="13"/>
      <c r="B156" s="40"/>
      <c r="C156" s="40"/>
      <c r="D156" s="40"/>
      <c r="E156" s="13"/>
      <c r="F156" s="13"/>
      <c r="G156" s="13"/>
      <c r="H156" s="13"/>
    </row>
    <row r="157" spans="1:8" ht="15">
      <c r="A157" s="13"/>
      <c r="B157" s="40"/>
      <c r="C157" s="40"/>
      <c r="D157" s="40"/>
      <c r="E157" s="13"/>
      <c r="F157" s="13"/>
      <c r="G157" s="13"/>
      <c r="H157" s="13"/>
    </row>
    <row r="158" spans="1:8" ht="15">
      <c r="A158" s="13"/>
      <c r="B158" s="40"/>
      <c r="C158" s="40"/>
      <c r="D158" s="40"/>
      <c r="E158" s="13"/>
      <c r="F158" s="13"/>
      <c r="G158" s="13"/>
      <c r="H158" s="13"/>
    </row>
    <row r="159" spans="1:8" ht="15">
      <c r="A159" s="13"/>
      <c r="B159" s="40"/>
      <c r="C159" s="40"/>
      <c r="D159" s="40"/>
      <c r="E159" s="13"/>
      <c r="F159" s="13"/>
      <c r="G159" s="13"/>
      <c r="H159" s="13"/>
    </row>
    <row r="160" spans="1:8" ht="15">
      <c r="A160" s="13"/>
      <c r="B160" s="40"/>
      <c r="C160" s="40"/>
      <c r="D160" s="40"/>
      <c r="E160" s="13"/>
      <c r="F160" s="13"/>
      <c r="G160" s="13"/>
      <c r="H160" s="13"/>
    </row>
    <row r="161" spans="1:8" ht="15">
      <c r="A161" s="13"/>
      <c r="B161" s="40"/>
      <c r="C161" s="40"/>
      <c r="D161" s="40"/>
      <c r="E161" s="13"/>
      <c r="F161" s="13"/>
      <c r="G161" s="13"/>
      <c r="H161" s="13"/>
    </row>
    <row r="162" spans="1:8" ht="15">
      <c r="A162" s="13"/>
      <c r="B162" s="13"/>
      <c r="C162" s="13"/>
      <c r="D162" s="13"/>
      <c r="E162" s="13"/>
      <c r="F162" s="13"/>
      <c r="G162" s="13"/>
      <c r="H162" s="13"/>
    </row>
    <row r="163" spans="1:8" ht="15">
      <c r="A163" s="13"/>
      <c r="B163" s="13"/>
      <c r="C163" s="13"/>
      <c r="D163" s="13"/>
      <c r="E163" s="13"/>
      <c r="F163" s="13"/>
      <c r="G163" s="13"/>
      <c r="H163" s="13"/>
    </row>
    <row r="164" spans="1:8" ht="15">
      <c r="A164" s="13"/>
      <c r="B164" s="13"/>
      <c r="C164" s="13"/>
      <c r="D164" s="13"/>
      <c r="E164" s="13"/>
      <c r="F164" s="13"/>
      <c r="G164" s="13"/>
      <c r="H164" s="13"/>
    </row>
    <row r="165" spans="1:8" ht="15">
      <c r="A165" s="13"/>
      <c r="B165" s="13"/>
      <c r="C165" s="13"/>
      <c r="D165" s="13"/>
      <c r="E165" s="13"/>
      <c r="F165" s="13"/>
      <c r="G165" s="13"/>
      <c r="H165" s="13"/>
    </row>
    <row r="166" spans="1:8" ht="15">
      <c r="A166" s="13"/>
      <c r="B166" s="13"/>
      <c r="C166" s="13"/>
      <c r="D166" s="13"/>
      <c r="E166" s="13"/>
      <c r="F166" s="13"/>
      <c r="G166" s="13"/>
      <c r="H166" s="13"/>
    </row>
    <row r="167" spans="1:8" ht="15">
      <c r="A167" s="13"/>
      <c r="B167" s="13"/>
      <c r="C167" s="13"/>
      <c r="D167" s="13"/>
      <c r="E167" s="13"/>
      <c r="F167" s="13"/>
      <c r="G167" s="13"/>
      <c r="H167" s="13"/>
    </row>
    <row r="168" spans="1:8" ht="15">
      <c r="A168" s="13"/>
      <c r="B168" s="13"/>
      <c r="C168" s="13"/>
      <c r="D168" s="13"/>
      <c r="E168" s="13"/>
      <c r="F168" s="13"/>
      <c r="G168" s="13"/>
      <c r="H168" s="13"/>
    </row>
    <row r="169" spans="1:8" ht="15">
      <c r="A169" s="13"/>
      <c r="B169" s="13"/>
      <c r="C169" s="13"/>
      <c r="D169" s="13"/>
      <c r="E169" s="13"/>
      <c r="F169" s="13"/>
      <c r="G169" s="13"/>
      <c r="H169" s="13"/>
    </row>
    <row r="170" spans="1:8" ht="15">
      <c r="A170" s="13"/>
      <c r="B170" s="13"/>
      <c r="C170" s="13"/>
      <c r="D170" s="13"/>
      <c r="E170" s="13"/>
      <c r="F170" s="13"/>
      <c r="G170" s="13"/>
      <c r="H170" s="13"/>
    </row>
    <row r="171" spans="1:8" ht="15">
      <c r="A171" s="13"/>
      <c r="B171" s="13"/>
      <c r="C171" s="13"/>
      <c r="D171" s="13"/>
      <c r="E171" s="13"/>
      <c r="F171" s="13"/>
      <c r="G171" s="13"/>
      <c r="H171" s="13"/>
    </row>
    <row r="172" spans="1:8" ht="15">
      <c r="A172" s="13"/>
      <c r="B172" s="13"/>
      <c r="C172" s="13"/>
      <c r="D172" s="13"/>
      <c r="E172" s="13"/>
      <c r="F172" s="13"/>
      <c r="G172" s="13"/>
      <c r="H172" s="13"/>
    </row>
    <row r="173" spans="1:8" ht="15">
      <c r="A173" s="13"/>
      <c r="B173" s="13"/>
      <c r="C173" s="13"/>
      <c r="D173" s="13"/>
      <c r="E173" s="13"/>
      <c r="F173" s="13"/>
      <c r="G173" s="13"/>
      <c r="H173" s="13"/>
    </row>
    <row r="174" spans="1:8" ht="15">
      <c r="A174" s="13"/>
      <c r="B174" s="13"/>
      <c r="C174" s="13"/>
      <c r="D174" s="13"/>
      <c r="E174" s="13"/>
      <c r="F174" s="13"/>
      <c r="G174" s="13"/>
      <c r="H174" s="13"/>
    </row>
    <row r="175" spans="1:8" ht="15">
      <c r="A175" s="13"/>
      <c r="B175" s="13"/>
      <c r="C175" s="13"/>
      <c r="D175" s="13"/>
      <c r="E175" s="13"/>
      <c r="F175" s="13"/>
      <c r="G175" s="13"/>
      <c r="H175" s="13"/>
    </row>
  </sheetData>
  <mergeCells count="22">
    <mergeCell ref="C4:H4"/>
    <mergeCell ref="C45:E47"/>
    <mergeCell ref="F124:H126"/>
    <mergeCell ref="F105:H105"/>
    <mergeCell ref="C124:E126"/>
    <mergeCell ref="C105:E105"/>
    <mergeCell ref="F86:H86"/>
    <mergeCell ref="C65:H65"/>
    <mergeCell ref="F25:H26"/>
    <mergeCell ref="C7:C8"/>
    <mergeCell ref="F7:F8"/>
    <mergeCell ref="C27:C28"/>
    <mergeCell ref="F27:F28"/>
    <mergeCell ref="C48:C49"/>
    <mergeCell ref="C68:C69"/>
    <mergeCell ref="F68:F69"/>
    <mergeCell ref="C88:C89"/>
    <mergeCell ref="F88:F89"/>
    <mergeCell ref="C107:C108"/>
    <mergeCell ref="F107:F108"/>
    <mergeCell ref="C127:C128"/>
    <mergeCell ref="F127:F128"/>
  </mergeCells>
  <printOptions/>
  <pageMargins left="0.78" right="0.29" top="0.18" bottom="1.83" header="0.16" footer="1.83"/>
  <pageSetup horizontalDpi="300" verticalDpi="300" orientation="portrait" paperSize="9" scale="52" r:id="rId1"/>
  <rowBreaks count="1" manualBreakCount="1">
    <brk id="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абрамова</cp:lastModifiedBy>
  <cp:lastPrinted>2007-05-14T12:25:52Z</cp:lastPrinted>
  <dcterms:created xsi:type="dcterms:W3CDTF">1996-10-08T23:32:33Z</dcterms:created>
  <dcterms:modified xsi:type="dcterms:W3CDTF">2007-06-09T04:55:15Z</dcterms:modified>
  <cp:category/>
  <cp:version/>
  <cp:contentType/>
  <cp:contentStatus/>
  <cp:revision>1</cp:revision>
</cp:coreProperties>
</file>