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'Sheet1'!$1:$65427</definedName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<sst xmlns="http://schemas.openxmlformats.org/spreadsheetml/2006/main" count="174" uniqueCount="36">
  <si>
    <t xml:space="preserve">                 Арендная плата за землю</t>
  </si>
  <si>
    <t>№ п/п</t>
  </si>
  <si>
    <t>Наименование бюджетов</t>
  </si>
  <si>
    <t>Уточненный</t>
  </si>
  <si>
    <t>Факт поступления</t>
  </si>
  <si>
    <t>Процент</t>
  </si>
  <si>
    <t>Большеалгашинское сельское поселение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</si>
  <si>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</si>
  <si>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</si>
  <si>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</si>
  <si>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</si>
  <si>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</si>
  <si>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</si>
  <si>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</si>
  <si>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</si>
  <si>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</si>
  <si>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</si>
  <si>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Сельские поселения -всего</t>
  </si>
  <si>
    <t xml:space="preserve">                   Земельный налог</t>
  </si>
  <si>
    <t xml:space="preserve"> Налог на имущество физических лиц</t>
  </si>
  <si>
    <t xml:space="preserve">                   Аренда имущества</t>
  </si>
  <si>
    <t xml:space="preserve">Доходы от предпринимательской и иной приносящей доход деятельности </t>
  </si>
  <si>
    <t xml:space="preserve">Безвозмездные поступления </t>
  </si>
  <si>
    <t>Итого собственных доходов</t>
  </si>
  <si>
    <t xml:space="preserve">         Налог на доходы физических лиц</t>
  </si>
  <si>
    <t>ВСЕГО ДОХОДОВ</t>
  </si>
  <si>
    <t>план на 1 кв.</t>
  </si>
  <si>
    <t>Анализ исполнения доходов по сельским поселениям  Шумерлинского района за 1 квартал 2007г</t>
  </si>
  <si>
    <t>за 1 кв 2007г</t>
  </si>
  <si>
    <t>НЕНАЛОГОВЫЕ ДОХОДЫ</t>
  </si>
  <si>
    <t>Неналоговые доходы</t>
  </si>
  <si>
    <t>Налоговые доходы</t>
  </si>
  <si>
    <t>ВСЕГО - НАЛОГОВЫЕ ДОХОДЫ</t>
  </si>
  <si>
    <t>ВСЕГО - НАЛОГОВЫЕ И НЕНАЛОГОВЫЕ ДОХОДЫ</t>
  </si>
  <si>
    <t>исполнения</t>
  </si>
  <si>
    <t>план на 1 кв.2007г.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</si>
</sst>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3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vertical="center" wrapText="1"/>
      <protection locked="0"/>
    </xf>
    <xf numFmtId="165" fontId="9" fillId="0" borderId="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tabSelected="1" view="pageBreakPreview" zoomScale="75" zoomScaleNormal="80" zoomScaleSheetLayoutView="75" workbookViewId="0" topLeftCell="A1">
      <selection activeCell="F8" sqref="F8:F9"/>
    </sheetView>
  </sheetViews>
  <sheetFormatPr defaultColWidth="9.140625" defaultRowHeight="12.75"/>
  <cols>
    <col min="1" max="1" width="5.421875" style="0" customWidth="1"/>
    <col min="2" max="2" width="38.57421875" style="0" customWidth="1"/>
    <col min="3" max="3" width="19.00390625" style="0" customWidth="1"/>
    <col min="4" max="4" width="17.28125" style="0" customWidth="1"/>
    <col min="5" max="5" width="15.57421875" style="0" customWidth="1"/>
    <col min="6" max="6" width="19.421875" style="0" customWidth="1"/>
    <col min="7" max="7" width="16.28125" style="0" customWidth="1"/>
    <col min="8" max="8" width="13.421875" style="0" customWidth="1"/>
    <col min="9" max="9" width="15.710937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37" ht="15.75">
      <c r="A1" s="12"/>
      <c r="B1" s="12"/>
      <c r="C1" s="12"/>
      <c r="D1" s="12"/>
      <c r="E1" s="12"/>
      <c r="F1" s="12"/>
      <c r="G1" s="13"/>
      <c r="H1" s="13"/>
      <c r="AK1" s="1"/>
    </row>
    <row r="2" spans="1:37" ht="15.75">
      <c r="A2" s="12"/>
      <c r="B2" s="13"/>
      <c r="C2" s="13"/>
      <c r="D2" s="13"/>
      <c r="E2" s="13"/>
      <c r="F2" s="13"/>
      <c r="G2" s="13"/>
      <c r="H2" s="13"/>
      <c r="AK2" s="1"/>
    </row>
    <row r="3" spans="1:37" ht="15.75">
      <c r="A3" s="12"/>
      <c r="B3" s="11" t="s">
        <v>27</v>
      </c>
      <c r="C3" s="12"/>
      <c r="D3" s="12"/>
      <c r="E3" s="12"/>
      <c r="F3" s="12"/>
      <c r="G3" s="12"/>
      <c r="H3" s="12"/>
      <c r="I3" s="1"/>
      <c r="J3" s="1"/>
      <c r="K3" s="1"/>
      <c r="L3" s="1"/>
      <c r="M3" s="1"/>
      <c r="O3" s="1"/>
      <c r="AK3" s="1"/>
    </row>
    <row r="4" spans="1:37" ht="15.75">
      <c r="A4" s="12"/>
      <c r="B4" s="12"/>
      <c r="C4" s="12"/>
      <c r="D4" s="12"/>
      <c r="E4" s="12"/>
      <c r="F4" s="14"/>
      <c r="G4" s="14"/>
      <c r="H4" s="12"/>
      <c r="I4" s="1"/>
      <c r="J4" s="1"/>
      <c r="K4" s="1"/>
      <c r="L4" s="2"/>
      <c r="M4" s="2"/>
      <c r="N4" s="9"/>
      <c r="O4" s="2"/>
      <c r="P4" s="9"/>
      <c r="AK4" s="1"/>
    </row>
    <row r="5" spans="1:16" ht="15.75" customHeight="1">
      <c r="A5" s="15"/>
      <c r="B5" s="16"/>
      <c r="C5" s="78" t="s">
        <v>31</v>
      </c>
      <c r="D5" s="79"/>
      <c r="E5" s="79"/>
      <c r="F5" s="79"/>
      <c r="G5" s="79"/>
      <c r="H5" s="80"/>
      <c r="L5" s="9"/>
      <c r="M5" s="5"/>
      <c r="N5" s="3"/>
      <c r="O5" s="3"/>
      <c r="P5" s="9"/>
    </row>
    <row r="6" spans="1:16" ht="15.75" customHeight="1">
      <c r="A6" s="17"/>
      <c r="B6" s="18"/>
      <c r="C6" s="19" t="s">
        <v>24</v>
      </c>
      <c r="D6" s="20"/>
      <c r="E6" s="21"/>
      <c r="F6" s="22" t="s">
        <v>18</v>
      </c>
      <c r="G6" s="23"/>
      <c r="H6" s="24"/>
      <c r="L6" s="9"/>
      <c r="M6" s="5"/>
      <c r="N6" s="3"/>
      <c r="O6" s="3"/>
      <c r="P6" s="9"/>
    </row>
    <row r="7" spans="1:16" ht="15.75">
      <c r="A7" s="25" t="s">
        <v>1</v>
      </c>
      <c r="B7" s="26" t="s">
        <v>2</v>
      </c>
      <c r="C7" s="27"/>
      <c r="D7" s="28"/>
      <c r="E7" s="29"/>
      <c r="F7" s="30"/>
      <c r="G7" s="31"/>
      <c r="H7" s="32"/>
      <c r="L7" s="9"/>
      <c r="M7" s="3"/>
      <c r="N7" s="3"/>
      <c r="O7" s="3"/>
      <c r="P7" s="9"/>
    </row>
    <row r="8" spans="1:16" ht="15.75">
      <c r="A8" s="17"/>
      <c r="B8" s="18"/>
      <c r="C8" s="33" t="s">
        <v>3</v>
      </c>
      <c r="D8" s="34" t="s">
        <v>4</v>
      </c>
      <c r="E8" s="21" t="s">
        <v>5</v>
      </c>
      <c r="F8" s="33" t="s">
        <v>3</v>
      </c>
      <c r="G8" s="34" t="s">
        <v>4</v>
      </c>
      <c r="H8" s="21" t="s">
        <v>5</v>
      </c>
      <c r="L8" s="9"/>
      <c r="M8" s="3"/>
      <c r="N8" s="5"/>
      <c r="O8" s="3"/>
      <c r="P8" s="9"/>
    </row>
    <row r="9" spans="1:16" ht="15.75">
      <c r="A9" s="35"/>
      <c r="B9" s="36"/>
      <c r="C9" s="37" t="s">
        <v>35</v>
      </c>
      <c r="D9" s="38" t="s">
        <v>28</v>
      </c>
      <c r="E9" s="29" t="s">
        <v>34</v>
      </c>
      <c r="F9" s="37" t="s">
        <v>35</v>
      </c>
      <c r="G9" s="38" t="s">
        <v>28</v>
      </c>
      <c r="H9" s="29" t="s">
        <v>34</v>
      </c>
      <c r="L9" s="9"/>
      <c r="M9" s="10"/>
      <c r="N9" s="5"/>
      <c r="O9" s="10"/>
      <c r="P9" s="9"/>
    </row>
    <row r="10" spans="1:16" ht="15.75">
      <c r="A10" s="14"/>
      <c r="B10" s="14"/>
      <c r="C10" s="20"/>
      <c r="D10" s="20"/>
      <c r="E10" s="23"/>
      <c r="F10" s="23"/>
      <c r="G10" s="23"/>
      <c r="H10" s="23"/>
      <c r="L10" s="9"/>
      <c r="M10" s="3"/>
      <c r="N10" s="3"/>
      <c r="O10" s="3"/>
      <c r="P10" s="9"/>
    </row>
    <row r="11" spans="1:26" ht="27.75" customHeight="1">
      <c r="A11" s="14">
        <v>1</v>
      </c>
      <c r="B11" s="14" t="s">
        <v>6</v>
      </c>
      <c r="C11" s="39">
        <v>18</v>
      </c>
      <c r="D11" s="40">
        <v>17.4</v>
      </c>
      <c r="E11" s="41">
        <f aca="true" t="shared" si="0" ref="E11:E21">D11/C11*100</f>
        <v>96.66666666666666</v>
      </c>
      <c r="F11" s="39">
        <v>0.6</v>
      </c>
      <c r="G11" s="40">
        <v>0.3</v>
      </c>
      <c r="H11" s="41">
        <f aca="true" t="shared" si="1" ref="H11:H21">G11/F11*100</f>
        <v>50</v>
      </c>
      <c r="L11" s="9"/>
      <c r="M11" s="3"/>
      <c r="N11" s="3"/>
      <c r="O11" s="4"/>
      <c r="P11" s="9"/>
      <c r="X11" s="1"/>
      <c r="Y11" s="1"/>
      <c r="Z11" s="1"/>
    </row>
    <row r="12" spans="1:28" ht="15.75">
      <c r="A12" s="14">
        <v>2</v>
      </c>
      <c r="B12" s="14" t="s">
        <v>7</v>
      </c>
      <c r="C12" s="39">
        <v>16.5</v>
      </c>
      <c r="D12" s="40">
        <v>15.7</v>
      </c>
      <c r="E12" s="41">
        <f t="shared" si="0"/>
        <v>95.15151515151514</v>
      </c>
      <c r="F12" s="39">
        <v>0.7</v>
      </c>
      <c r="G12" s="40">
        <v>0.5</v>
      </c>
      <c r="H12" s="41">
        <f t="shared" si="1"/>
        <v>71.42857142857143</v>
      </c>
      <c r="L12" s="9"/>
      <c r="M12" s="3"/>
      <c r="N12" s="3"/>
      <c r="O12" s="4"/>
      <c r="P12" s="9"/>
      <c r="X12" s="1"/>
      <c r="Y12" s="1"/>
      <c r="Z12" s="1"/>
      <c r="AA12" s="1"/>
      <c r="AB12" s="1"/>
    </row>
    <row r="13" spans="1:28" ht="13.5" customHeight="1">
      <c r="A13" s="14">
        <v>3</v>
      </c>
      <c r="B13" s="14" t="s">
        <v>8</v>
      </c>
      <c r="C13" s="39">
        <v>12</v>
      </c>
      <c r="D13" s="40">
        <v>11.8</v>
      </c>
      <c r="E13" s="41">
        <f t="shared" si="0"/>
        <v>98.33333333333334</v>
      </c>
      <c r="F13" s="39">
        <v>14.6</v>
      </c>
      <c r="G13" s="40">
        <v>0.2</v>
      </c>
      <c r="H13" s="41">
        <f t="shared" si="1"/>
        <v>1.3698630136986303</v>
      </c>
      <c r="L13" s="9"/>
      <c r="M13" s="3"/>
      <c r="N13" s="3"/>
      <c r="O13" s="4"/>
      <c r="P13" s="9"/>
      <c r="X13" s="1"/>
      <c r="Y13" s="1"/>
      <c r="Z13" s="1"/>
      <c r="AA13" s="1"/>
      <c r="AB13" s="1"/>
    </row>
    <row r="14" spans="1:28" ht="27.75" customHeight="1">
      <c r="A14" s="14">
        <v>4</v>
      </c>
      <c r="B14" s="14" t="s">
        <v>9</v>
      </c>
      <c r="C14" s="39">
        <v>28.5</v>
      </c>
      <c r="D14" s="40">
        <v>27.5</v>
      </c>
      <c r="E14" s="41">
        <f t="shared" si="0"/>
        <v>96.49122807017544</v>
      </c>
      <c r="F14" s="39">
        <v>0.5</v>
      </c>
      <c r="G14" s="40">
        <v>0.3</v>
      </c>
      <c r="H14" s="41">
        <f t="shared" si="1"/>
        <v>60</v>
      </c>
      <c r="L14" s="9"/>
      <c r="M14" s="3"/>
      <c r="N14" s="3"/>
      <c r="O14" s="4"/>
      <c r="P14" s="9"/>
      <c r="X14" s="1"/>
      <c r="Y14" s="1"/>
      <c r="Z14" s="1"/>
      <c r="AA14" s="1"/>
      <c r="AB14" s="1"/>
    </row>
    <row r="15" spans="1:28" ht="27.75" customHeight="1">
      <c r="A15" s="14">
        <v>5</v>
      </c>
      <c r="B15" s="14" t="s">
        <v>10</v>
      </c>
      <c r="C15" s="39">
        <v>20.5</v>
      </c>
      <c r="D15" s="40">
        <v>18.5</v>
      </c>
      <c r="E15" s="41">
        <f t="shared" si="0"/>
        <v>90.2439024390244</v>
      </c>
      <c r="F15" s="39">
        <v>34</v>
      </c>
      <c r="G15" s="40">
        <v>1</v>
      </c>
      <c r="H15" s="41">
        <f t="shared" si="1"/>
        <v>2.941176470588235</v>
      </c>
      <c r="L15" s="9"/>
      <c r="M15" s="3"/>
      <c r="N15" s="3"/>
      <c r="O15" s="4"/>
      <c r="P15" s="9"/>
      <c r="X15" s="1"/>
      <c r="Y15" s="1"/>
      <c r="Z15" s="1"/>
      <c r="AA15" s="1"/>
      <c r="AB15" s="1"/>
    </row>
    <row r="16" spans="1:16" ht="15" customHeight="1">
      <c r="A16" s="14">
        <v>6</v>
      </c>
      <c r="B16" s="14" t="s">
        <v>11</v>
      </c>
      <c r="C16" s="39">
        <v>10</v>
      </c>
      <c r="D16" s="40">
        <v>10.3</v>
      </c>
      <c r="E16" s="41">
        <f t="shared" si="0"/>
        <v>103</v>
      </c>
      <c r="F16" s="39">
        <v>20.8</v>
      </c>
      <c r="G16" s="40">
        <v>20.3</v>
      </c>
      <c r="H16" s="41">
        <f t="shared" si="1"/>
        <v>97.59615384615384</v>
      </c>
      <c r="L16" s="9"/>
      <c r="M16" s="3"/>
      <c r="N16" s="3"/>
      <c r="O16" s="4"/>
      <c r="P16" s="9"/>
    </row>
    <row r="17" spans="1:16" ht="38.25" customHeight="1">
      <c r="A17" s="14">
        <v>7</v>
      </c>
      <c r="B17" s="14" t="s">
        <v>12</v>
      </c>
      <c r="C17" s="39">
        <v>30</v>
      </c>
      <c r="D17" s="40">
        <v>30.2</v>
      </c>
      <c r="E17" s="41">
        <f t="shared" si="0"/>
        <v>100.66666666666666</v>
      </c>
      <c r="F17" s="39">
        <v>33</v>
      </c>
      <c r="G17" s="40">
        <v>32.4</v>
      </c>
      <c r="H17" s="41">
        <f t="shared" si="1"/>
        <v>98.18181818181819</v>
      </c>
      <c r="L17" s="9"/>
      <c r="M17" s="3"/>
      <c r="N17" s="3"/>
      <c r="O17" s="4"/>
      <c r="P17" s="9"/>
    </row>
    <row r="18" spans="1:28" ht="15.75">
      <c r="A18" s="14">
        <v>8</v>
      </c>
      <c r="B18" s="14" t="s">
        <v>13</v>
      </c>
      <c r="C18" s="39">
        <v>6.1</v>
      </c>
      <c r="D18" s="40">
        <v>6.5</v>
      </c>
      <c r="E18" s="41">
        <f t="shared" si="0"/>
        <v>106.55737704918033</v>
      </c>
      <c r="F18" s="39">
        <v>0.5</v>
      </c>
      <c r="G18" s="40">
        <v>0.1</v>
      </c>
      <c r="H18" s="41">
        <f t="shared" si="1"/>
        <v>20</v>
      </c>
      <c r="L18" s="9"/>
      <c r="M18" s="3"/>
      <c r="N18" s="3"/>
      <c r="O18" s="4"/>
      <c r="P18" s="9"/>
      <c r="X18" s="1"/>
      <c r="Y18" s="1"/>
      <c r="Z18" s="1"/>
      <c r="AA18" s="1"/>
      <c r="AB18" s="1"/>
    </row>
    <row r="19" spans="1:28" ht="15.75">
      <c r="A19" s="14">
        <v>9</v>
      </c>
      <c r="B19" s="14" t="s">
        <v>14</v>
      </c>
      <c r="C19" s="39">
        <v>18</v>
      </c>
      <c r="D19" s="40">
        <v>17.8</v>
      </c>
      <c r="E19" s="41">
        <f t="shared" si="0"/>
        <v>98.88888888888889</v>
      </c>
      <c r="F19" s="39">
        <v>28.4</v>
      </c>
      <c r="G19" s="40">
        <v>23.4</v>
      </c>
      <c r="H19" s="41">
        <f t="shared" si="1"/>
        <v>82.3943661971831</v>
      </c>
      <c r="L19" s="9"/>
      <c r="M19" s="3"/>
      <c r="N19" s="3"/>
      <c r="O19" s="4"/>
      <c r="P19" s="9"/>
      <c r="X19" s="1"/>
      <c r="Y19" s="1"/>
      <c r="Z19" s="1"/>
      <c r="AA19" s="1"/>
      <c r="AB19" s="1"/>
    </row>
    <row r="20" spans="1:28" ht="15.75">
      <c r="A20" s="14">
        <v>10</v>
      </c>
      <c r="B20" s="14" t="s">
        <v>15</v>
      </c>
      <c r="C20" s="39">
        <v>73</v>
      </c>
      <c r="D20" s="40">
        <v>70.9</v>
      </c>
      <c r="E20" s="41">
        <f t="shared" si="0"/>
        <v>97.12328767123289</v>
      </c>
      <c r="F20" s="39">
        <v>16</v>
      </c>
      <c r="G20" s="40">
        <v>14.6</v>
      </c>
      <c r="H20" s="41">
        <f t="shared" si="1"/>
        <v>91.25</v>
      </c>
      <c r="L20" s="9"/>
      <c r="M20" s="3"/>
      <c r="N20" s="3"/>
      <c r="O20" s="4"/>
      <c r="P20" s="9"/>
      <c r="X20" s="1"/>
      <c r="Y20" s="1"/>
      <c r="Z20" s="1"/>
      <c r="AA20" s="1"/>
      <c r="AB20" s="1"/>
    </row>
    <row r="21" spans="1:28" ht="15.75">
      <c r="A21" s="14">
        <v>11</v>
      </c>
      <c r="B21" s="14" t="s">
        <v>16</v>
      </c>
      <c r="C21" s="39">
        <v>14.2</v>
      </c>
      <c r="D21" s="40">
        <v>13.4</v>
      </c>
      <c r="E21" s="41">
        <f t="shared" si="0"/>
        <v>94.36619718309859</v>
      </c>
      <c r="F21" s="39">
        <v>16.7</v>
      </c>
      <c r="G21" s="40">
        <v>16.5</v>
      </c>
      <c r="H21" s="41">
        <f t="shared" si="1"/>
        <v>98.80239520958084</v>
      </c>
      <c r="L21" s="9"/>
      <c r="M21" s="3"/>
      <c r="N21" s="3"/>
      <c r="O21" s="4"/>
      <c r="P21" s="9"/>
      <c r="X21" s="1"/>
      <c r="Y21" s="1"/>
      <c r="Z21" s="1"/>
      <c r="AA21" s="1"/>
      <c r="AB21" s="1"/>
    </row>
    <row r="22" spans="1:28" ht="15.75">
      <c r="A22" s="14"/>
      <c r="B22" s="14"/>
      <c r="C22" s="23"/>
      <c r="D22" s="23"/>
      <c r="E22" s="23"/>
      <c r="F22" s="23"/>
      <c r="G22" s="23"/>
      <c r="H22" s="23"/>
      <c r="L22" s="9"/>
      <c r="M22" s="3"/>
      <c r="N22" s="3"/>
      <c r="O22" s="3"/>
      <c r="P22" s="9"/>
      <c r="X22" s="1"/>
      <c r="Y22" s="1"/>
      <c r="Z22" s="1"/>
      <c r="AA22" s="1"/>
      <c r="AB22" s="1"/>
    </row>
    <row r="23" spans="1:28" ht="15.75">
      <c r="A23" s="42"/>
      <c r="B23" s="14" t="s">
        <v>17</v>
      </c>
      <c r="C23" s="23">
        <f>SUM(C11:C22)</f>
        <v>246.79999999999998</v>
      </c>
      <c r="D23" s="23">
        <f>SUM(D11:D22)</f>
        <v>240</v>
      </c>
      <c r="E23" s="41">
        <f>D23/C23*100</f>
        <v>97.24473257698541</v>
      </c>
      <c r="F23" s="23">
        <f>SUM(F11:F22)</f>
        <v>165.79999999999998</v>
      </c>
      <c r="G23" s="23">
        <f>SUM(G11:G22)</f>
        <v>109.6</v>
      </c>
      <c r="H23" s="41">
        <f>G23/F23*100</f>
        <v>66.1037394451146</v>
      </c>
      <c r="L23" s="9"/>
      <c r="M23" s="3"/>
      <c r="N23" s="3"/>
      <c r="O23" s="4"/>
      <c r="P23" s="9"/>
      <c r="X23" s="1"/>
      <c r="Y23" s="1"/>
      <c r="Z23" s="1"/>
      <c r="AA23" s="1"/>
      <c r="AB23" s="1"/>
    </row>
    <row r="24" spans="1:28" ht="15.75">
      <c r="A24" s="42"/>
      <c r="B24" s="14"/>
      <c r="C24" s="23"/>
      <c r="D24" s="23"/>
      <c r="E24" s="23"/>
      <c r="F24" s="23"/>
      <c r="G24" s="23"/>
      <c r="H24" s="23"/>
      <c r="I24" s="3"/>
      <c r="J24" s="3"/>
      <c r="K24" s="3"/>
      <c r="L24" s="3"/>
      <c r="M24" s="2"/>
      <c r="N24" s="2"/>
      <c r="O24" s="9"/>
      <c r="P24" s="9"/>
      <c r="X24" s="1"/>
      <c r="Y24" s="1"/>
      <c r="Z24" s="1"/>
      <c r="AA24" s="1"/>
      <c r="AB24" s="1"/>
    </row>
    <row r="25" spans="1:28" ht="15.75">
      <c r="A25" s="42"/>
      <c r="B25" s="14"/>
      <c r="C25" s="23"/>
      <c r="D25" s="23"/>
      <c r="E25" s="23"/>
      <c r="F25" s="23"/>
      <c r="G25" s="23"/>
      <c r="H25" s="23"/>
      <c r="I25" s="3"/>
      <c r="J25" s="3"/>
      <c r="K25" s="3"/>
      <c r="L25" s="3"/>
      <c r="M25" s="2"/>
      <c r="N25" s="2"/>
      <c r="X25" s="1"/>
      <c r="Y25" s="1"/>
      <c r="Z25" s="1"/>
      <c r="AA25" s="1"/>
      <c r="AB25" s="1"/>
    </row>
    <row r="26" spans="1:28" ht="15.75">
      <c r="A26" s="42"/>
      <c r="B26" s="14"/>
      <c r="C26" s="23"/>
      <c r="D26" s="23"/>
      <c r="E26" s="23"/>
      <c r="F26" s="23"/>
      <c r="G26" s="23"/>
      <c r="H26" s="23"/>
      <c r="I26" s="3"/>
      <c r="J26" s="3"/>
      <c r="K26" s="3"/>
      <c r="L26" s="3"/>
      <c r="M26" s="2"/>
      <c r="N26" s="2"/>
      <c r="X26" s="1"/>
      <c r="Y26" s="1"/>
      <c r="Z26" s="1"/>
      <c r="AA26" s="1"/>
      <c r="AB26" s="1"/>
    </row>
    <row r="27" spans="1:28" ht="15.75">
      <c r="A27" s="43"/>
      <c r="B27" s="15"/>
      <c r="C27" s="44"/>
      <c r="D27" s="45"/>
      <c r="E27" s="45"/>
      <c r="F27" s="81" t="s">
        <v>32</v>
      </c>
      <c r="G27" s="82"/>
      <c r="H27" s="83"/>
      <c r="I27" s="3"/>
      <c r="J27" s="3"/>
      <c r="K27" s="3"/>
      <c r="L27" s="3"/>
      <c r="M27" s="2"/>
      <c r="N27" s="2"/>
      <c r="X27" s="1"/>
      <c r="Y27" s="1"/>
      <c r="Z27" s="1"/>
      <c r="AA27" s="1"/>
      <c r="AB27" s="1"/>
    </row>
    <row r="28" spans="1:28" ht="15.75">
      <c r="A28" s="48"/>
      <c r="B28" s="17"/>
      <c r="C28" s="49" t="s">
        <v>19</v>
      </c>
      <c r="D28" s="46"/>
      <c r="E28" s="46"/>
      <c r="F28" s="84"/>
      <c r="G28" s="85"/>
      <c r="H28" s="86"/>
      <c r="I28" s="3"/>
      <c r="J28" s="3"/>
      <c r="K28" s="3"/>
      <c r="L28" s="3"/>
      <c r="M28" s="2"/>
      <c r="N28" s="2"/>
      <c r="X28" s="1"/>
      <c r="Y28" s="1"/>
      <c r="Z28" s="1"/>
      <c r="AA28" s="1"/>
      <c r="AB28" s="1"/>
    </row>
    <row r="29" spans="1:28" ht="15.75">
      <c r="A29" s="50" t="s">
        <v>1</v>
      </c>
      <c r="B29" s="25" t="s">
        <v>2</v>
      </c>
      <c r="C29" s="51"/>
      <c r="D29" s="52"/>
      <c r="E29" s="52"/>
      <c r="F29" s="87"/>
      <c r="G29" s="88"/>
      <c r="H29" s="89"/>
      <c r="I29" s="3"/>
      <c r="J29" s="3"/>
      <c r="K29" s="3"/>
      <c r="L29" s="3"/>
      <c r="M29" s="2"/>
      <c r="N29" s="2"/>
      <c r="X29" s="1"/>
      <c r="Y29" s="1"/>
      <c r="Z29" s="1"/>
      <c r="AA29" s="1"/>
      <c r="AB29" s="1"/>
    </row>
    <row r="30" spans="1:28" ht="15.75">
      <c r="A30" s="48"/>
      <c r="B30" s="17"/>
      <c r="C30" s="33" t="s">
        <v>3</v>
      </c>
      <c r="D30" s="34" t="s">
        <v>4</v>
      </c>
      <c r="E30" s="21" t="s">
        <v>5</v>
      </c>
      <c r="F30" s="33" t="s">
        <v>3</v>
      </c>
      <c r="G30" s="34" t="s">
        <v>4</v>
      </c>
      <c r="H30" s="21" t="s">
        <v>5</v>
      </c>
      <c r="I30" s="3"/>
      <c r="J30" s="3"/>
      <c r="K30" s="3"/>
      <c r="L30" s="3"/>
      <c r="M30" s="2"/>
      <c r="N30" s="2"/>
      <c r="X30" s="1"/>
      <c r="Y30" s="1"/>
      <c r="Z30" s="1"/>
      <c r="AA30" s="1"/>
      <c r="AB30" s="1"/>
    </row>
    <row r="31" spans="1:28" ht="15.75">
      <c r="A31" s="54"/>
      <c r="B31" s="35"/>
      <c r="C31" s="37" t="s">
        <v>26</v>
      </c>
      <c r="D31" s="38" t="s">
        <v>28</v>
      </c>
      <c r="E31" s="29" t="s">
        <v>34</v>
      </c>
      <c r="F31" s="37" t="s">
        <v>26</v>
      </c>
      <c r="G31" s="38" t="s">
        <v>28</v>
      </c>
      <c r="H31" s="29" t="s">
        <v>34</v>
      </c>
      <c r="I31" s="3"/>
      <c r="J31" s="3"/>
      <c r="K31" s="3"/>
      <c r="L31" s="3"/>
      <c r="M31" s="2"/>
      <c r="N31" s="2"/>
      <c r="X31" s="1"/>
      <c r="Y31" s="1"/>
      <c r="Z31" s="1"/>
      <c r="AA31" s="1"/>
      <c r="AB31" s="1"/>
    </row>
    <row r="32" spans="1:28" ht="15.75">
      <c r="A32" s="14"/>
      <c r="B32" s="14"/>
      <c r="C32" s="23"/>
      <c r="D32" s="23"/>
      <c r="E32" s="23"/>
      <c r="F32" s="23"/>
      <c r="G32" s="23"/>
      <c r="H32" s="23"/>
      <c r="I32" s="3"/>
      <c r="J32" s="3"/>
      <c r="K32" s="3"/>
      <c r="L32" s="3"/>
      <c r="M32" s="2"/>
      <c r="N32" s="2"/>
      <c r="X32" s="1"/>
      <c r="Y32" s="1"/>
      <c r="Z32" s="1"/>
      <c r="AA32" s="1"/>
      <c r="AB32" s="1"/>
    </row>
    <row r="33" spans="1:28" ht="15.75">
      <c r="A33" s="14">
        <v>1</v>
      </c>
      <c r="B33" s="14" t="s">
        <v>6</v>
      </c>
      <c r="C33" s="39">
        <v>4.5</v>
      </c>
      <c r="D33" s="40">
        <v>1.7</v>
      </c>
      <c r="E33" s="41">
        <f aca="true" t="shared" si="2" ref="E33:E43">D33/C33*100</f>
        <v>37.77777777777778</v>
      </c>
      <c r="F33" s="39">
        <f>+C11+F11+C33</f>
        <v>23.1</v>
      </c>
      <c r="G33" s="39">
        <f aca="true" t="shared" si="3" ref="G33:G43">+D11+G11+D33</f>
        <v>19.4</v>
      </c>
      <c r="H33" s="41">
        <f aca="true" t="shared" si="4" ref="H33:H43">G33/F33*100</f>
        <v>83.98268398268397</v>
      </c>
      <c r="I33" s="3"/>
      <c r="J33" s="3"/>
      <c r="K33" s="3"/>
      <c r="L33" s="3"/>
      <c r="M33" s="2"/>
      <c r="N33" s="2"/>
      <c r="X33" s="1"/>
      <c r="Y33" s="1"/>
      <c r="Z33" s="1"/>
      <c r="AA33" s="1"/>
      <c r="AB33" s="1"/>
    </row>
    <row r="34" spans="1:28" ht="15.75">
      <c r="A34" s="14">
        <v>2</v>
      </c>
      <c r="B34" s="14" t="s">
        <v>7</v>
      </c>
      <c r="C34" s="39">
        <v>5</v>
      </c>
      <c r="D34" s="40">
        <v>4.1</v>
      </c>
      <c r="E34" s="41">
        <f t="shared" si="2"/>
        <v>82</v>
      </c>
      <c r="F34" s="39">
        <f aca="true" t="shared" si="5" ref="F34:F43">+C12+F12+C34</f>
        <v>22.2</v>
      </c>
      <c r="G34" s="39">
        <f t="shared" si="3"/>
        <v>20.299999999999997</v>
      </c>
      <c r="H34" s="41">
        <f t="shared" si="4"/>
        <v>91.44144144144143</v>
      </c>
      <c r="I34" s="3"/>
      <c r="J34" s="3"/>
      <c r="K34" s="3"/>
      <c r="L34" s="3"/>
      <c r="M34" s="2"/>
      <c r="N34" s="2"/>
      <c r="X34" s="1"/>
      <c r="Y34" s="1"/>
      <c r="Z34" s="1"/>
      <c r="AA34" s="1"/>
      <c r="AB34" s="1"/>
    </row>
    <row r="35" spans="1:28" ht="15.75">
      <c r="A35" s="14">
        <v>3</v>
      </c>
      <c r="B35" s="14" t="s">
        <v>8</v>
      </c>
      <c r="C35" s="39">
        <v>10.4</v>
      </c>
      <c r="D35" s="40">
        <v>10.9</v>
      </c>
      <c r="E35" s="41">
        <f t="shared" si="2"/>
        <v>104.8076923076923</v>
      </c>
      <c r="F35" s="39">
        <f t="shared" si="5"/>
        <v>37</v>
      </c>
      <c r="G35" s="39">
        <f t="shared" si="3"/>
        <v>22.9</v>
      </c>
      <c r="H35" s="41">
        <f t="shared" si="4"/>
        <v>61.891891891891895</v>
      </c>
      <c r="I35" s="3"/>
      <c r="J35" s="3"/>
      <c r="K35" s="3"/>
      <c r="L35" s="3"/>
      <c r="M35" s="2"/>
      <c r="N35" s="2"/>
      <c r="X35" s="1"/>
      <c r="Y35" s="1"/>
      <c r="Z35" s="1"/>
      <c r="AA35" s="1"/>
      <c r="AB35" s="1"/>
    </row>
    <row r="36" spans="1:28" ht="15.75">
      <c r="A36" s="14">
        <v>4</v>
      </c>
      <c r="B36" s="14" t="s">
        <v>9</v>
      </c>
      <c r="C36" s="39">
        <v>2.9</v>
      </c>
      <c r="D36" s="40">
        <v>0.7</v>
      </c>
      <c r="E36" s="41">
        <f t="shared" si="2"/>
        <v>24.137931034482758</v>
      </c>
      <c r="F36" s="39">
        <f t="shared" si="5"/>
        <v>31.9</v>
      </c>
      <c r="G36" s="39">
        <f t="shared" si="3"/>
        <v>28.5</v>
      </c>
      <c r="H36" s="41">
        <f t="shared" si="4"/>
        <v>89.34169278996865</v>
      </c>
      <c r="I36" s="3"/>
      <c r="J36" s="3"/>
      <c r="K36" s="3"/>
      <c r="L36" s="3"/>
      <c r="M36" s="2"/>
      <c r="N36" s="2"/>
      <c r="X36" s="1"/>
      <c r="Y36" s="1"/>
      <c r="Z36" s="1"/>
      <c r="AA36" s="1"/>
      <c r="AB36" s="1"/>
    </row>
    <row r="37" spans="1:28" ht="15.75">
      <c r="A37" s="14">
        <v>5</v>
      </c>
      <c r="B37" s="14" t="s">
        <v>10</v>
      </c>
      <c r="C37" s="39">
        <v>5</v>
      </c>
      <c r="D37" s="40">
        <v>4.8</v>
      </c>
      <c r="E37" s="41">
        <f t="shared" si="2"/>
        <v>96</v>
      </c>
      <c r="F37" s="39">
        <f t="shared" si="5"/>
        <v>59.5</v>
      </c>
      <c r="G37" s="39">
        <f t="shared" si="3"/>
        <v>24.3</v>
      </c>
      <c r="H37" s="41">
        <f t="shared" si="4"/>
        <v>40.84033613445378</v>
      </c>
      <c r="I37" s="3"/>
      <c r="J37" s="3"/>
      <c r="K37" s="3"/>
      <c r="L37" s="3"/>
      <c r="M37" s="2"/>
      <c r="N37" s="2"/>
      <c r="X37" s="1"/>
      <c r="Y37" s="1"/>
      <c r="Z37" s="1"/>
      <c r="AA37" s="1"/>
      <c r="AB37" s="1"/>
    </row>
    <row r="38" spans="1:28" ht="15.75">
      <c r="A38" s="14">
        <v>6</v>
      </c>
      <c r="B38" s="14" t="s">
        <v>11</v>
      </c>
      <c r="C38" s="39">
        <v>1.2</v>
      </c>
      <c r="D38" s="40">
        <v>1.3</v>
      </c>
      <c r="E38" s="41">
        <f t="shared" si="2"/>
        <v>108.33333333333334</v>
      </c>
      <c r="F38" s="39">
        <f t="shared" si="5"/>
        <v>32</v>
      </c>
      <c r="G38" s="39">
        <f t="shared" si="3"/>
        <v>31.900000000000002</v>
      </c>
      <c r="H38" s="41">
        <f t="shared" si="4"/>
        <v>99.6875</v>
      </c>
      <c r="I38" s="3"/>
      <c r="J38" s="3"/>
      <c r="K38" s="3"/>
      <c r="L38" s="3"/>
      <c r="M38" s="2"/>
      <c r="N38" s="2"/>
      <c r="X38" s="1"/>
      <c r="Y38" s="1"/>
      <c r="Z38" s="1"/>
      <c r="AA38" s="1"/>
      <c r="AB38" s="1"/>
    </row>
    <row r="39" spans="1:28" ht="15.75">
      <c r="A39" s="14">
        <v>7</v>
      </c>
      <c r="B39" s="14" t="s">
        <v>12</v>
      </c>
      <c r="C39" s="39">
        <v>15</v>
      </c>
      <c r="D39" s="40">
        <v>7.6</v>
      </c>
      <c r="E39" s="41">
        <f t="shared" si="2"/>
        <v>50.66666666666666</v>
      </c>
      <c r="F39" s="39">
        <f t="shared" si="5"/>
        <v>78</v>
      </c>
      <c r="G39" s="39">
        <f t="shared" si="3"/>
        <v>70.19999999999999</v>
      </c>
      <c r="H39" s="41">
        <f t="shared" si="4"/>
        <v>89.99999999999999</v>
      </c>
      <c r="I39" s="3"/>
      <c r="J39" s="3"/>
      <c r="K39" s="3"/>
      <c r="L39" s="3"/>
      <c r="M39" s="2"/>
      <c r="N39" s="2"/>
      <c r="X39" s="1"/>
      <c r="Y39" s="1"/>
      <c r="Z39" s="1"/>
      <c r="AA39" s="1"/>
      <c r="AB39" s="1"/>
    </row>
    <row r="40" spans="1:28" ht="15.75">
      <c r="A40" s="14">
        <v>8</v>
      </c>
      <c r="B40" s="14" t="s">
        <v>13</v>
      </c>
      <c r="C40" s="39">
        <v>7</v>
      </c>
      <c r="D40" s="40">
        <v>1.9</v>
      </c>
      <c r="E40" s="41">
        <f t="shared" si="2"/>
        <v>27.142857142857142</v>
      </c>
      <c r="F40" s="39">
        <f t="shared" si="5"/>
        <v>13.6</v>
      </c>
      <c r="G40" s="39">
        <f t="shared" si="3"/>
        <v>8.5</v>
      </c>
      <c r="H40" s="41">
        <f t="shared" si="4"/>
        <v>62.5</v>
      </c>
      <c r="I40" s="3"/>
      <c r="J40" s="3"/>
      <c r="K40" s="3"/>
      <c r="L40" s="3"/>
      <c r="M40" s="2"/>
      <c r="N40" s="2"/>
      <c r="X40" s="1"/>
      <c r="Y40" s="1"/>
      <c r="Z40" s="1"/>
      <c r="AA40" s="1"/>
      <c r="AB40" s="1"/>
    </row>
    <row r="41" spans="1:28" ht="15.75">
      <c r="A41" s="14">
        <v>9</v>
      </c>
      <c r="B41" s="14" t="s">
        <v>14</v>
      </c>
      <c r="C41" s="39">
        <v>4</v>
      </c>
      <c r="D41" s="40">
        <v>1</v>
      </c>
      <c r="E41" s="41">
        <f t="shared" si="2"/>
        <v>25</v>
      </c>
      <c r="F41" s="39">
        <f t="shared" si="5"/>
        <v>50.4</v>
      </c>
      <c r="G41" s="39">
        <f t="shared" si="3"/>
        <v>42.2</v>
      </c>
      <c r="H41" s="41">
        <f t="shared" si="4"/>
        <v>83.73015873015875</v>
      </c>
      <c r="I41" s="3"/>
      <c r="J41" s="3"/>
      <c r="K41" s="3"/>
      <c r="L41" s="3"/>
      <c r="M41" s="2"/>
      <c r="N41" s="2"/>
      <c r="X41" s="1"/>
      <c r="Y41" s="1"/>
      <c r="Z41" s="1"/>
      <c r="AA41" s="1"/>
      <c r="AB41" s="1"/>
    </row>
    <row r="42" spans="1:28" ht="15.75">
      <c r="A42" s="14">
        <v>10</v>
      </c>
      <c r="B42" s="14" t="s">
        <v>15</v>
      </c>
      <c r="C42" s="39">
        <v>2</v>
      </c>
      <c r="D42" s="40">
        <v>1.2</v>
      </c>
      <c r="E42" s="41">
        <f t="shared" si="2"/>
        <v>60</v>
      </c>
      <c r="F42" s="39">
        <f t="shared" si="5"/>
        <v>91</v>
      </c>
      <c r="G42" s="39">
        <f t="shared" si="3"/>
        <v>86.7</v>
      </c>
      <c r="H42" s="41">
        <f t="shared" si="4"/>
        <v>95.27472527472528</v>
      </c>
      <c r="I42" s="3"/>
      <c r="J42" s="3"/>
      <c r="K42" s="3"/>
      <c r="L42" s="3"/>
      <c r="M42" s="2"/>
      <c r="N42" s="2"/>
      <c r="X42" s="1"/>
      <c r="Y42" s="1"/>
      <c r="Z42" s="1"/>
      <c r="AA42" s="1"/>
      <c r="AB42" s="1"/>
    </row>
    <row r="43" spans="1:28" ht="15.75">
      <c r="A43" s="14">
        <v>11</v>
      </c>
      <c r="B43" s="14" t="s">
        <v>16</v>
      </c>
      <c r="C43" s="39">
        <v>5</v>
      </c>
      <c r="D43" s="40">
        <v>3</v>
      </c>
      <c r="E43" s="41">
        <f t="shared" si="2"/>
        <v>60</v>
      </c>
      <c r="F43" s="39">
        <f t="shared" si="5"/>
        <v>35.9</v>
      </c>
      <c r="G43" s="39">
        <f t="shared" si="3"/>
        <v>32.9</v>
      </c>
      <c r="H43" s="41">
        <f t="shared" si="4"/>
        <v>91.64345403899722</v>
      </c>
      <c r="I43" s="3"/>
      <c r="J43" s="3"/>
      <c r="K43" s="3"/>
      <c r="L43" s="3"/>
      <c r="M43" s="2"/>
      <c r="N43" s="2"/>
      <c r="X43" s="1"/>
      <c r="Y43" s="1"/>
      <c r="Z43" s="1"/>
      <c r="AA43" s="1"/>
      <c r="AB43" s="1"/>
    </row>
    <row r="44" spans="1:28" ht="15.75">
      <c r="A44" s="14"/>
      <c r="B44" s="14"/>
      <c r="C44" s="23"/>
      <c r="D44" s="23"/>
      <c r="E44" s="23"/>
      <c r="F44" s="23"/>
      <c r="G44" s="23"/>
      <c r="H44" s="23"/>
      <c r="I44" s="3"/>
      <c r="J44" s="3"/>
      <c r="K44" s="3"/>
      <c r="L44" s="3"/>
      <c r="M44" s="2"/>
      <c r="N44" s="2"/>
      <c r="X44" s="1"/>
      <c r="Y44" s="1"/>
      <c r="Z44" s="1"/>
      <c r="AA44" s="1"/>
      <c r="AB44" s="1"/>
    </row>
    <row r="45" spans="1:28" ht="15.75">
      <c r="A45" s="42"/>
      <c r="B45" s="14" t="s">
        <v>17</v>
      </c>
      <c r="C45" s="23">
        <f>SUM(C33:C44)</f>
        <v>62</v>
      </c>
      <c r="D45" s="23">
        <f>SUM(D33:D44)</f>
        <v>38.2</v>
      </c>
      <c r="E45" s="41">
        <f>D45/C45*100</f>
        <v>61.61290322580646</v>
      </c>
      <c r="F45" s="23">
        <f>SUM(F33:F44)</f>
        <v>474.59999999999997</v>
      </c>
      <c r="G45" s="23">
        <f>SUM(G33:G44)</f>
        <v>387.79999999999995</v>
      </c>
      <c r="H45" s="41">
        <f>G45/F45*100</f>
        <v>81.71091445427729</v>
      </c>
      <c r="I45" s="3"/>
      <c r="J45" s="3"/>
      <c r="K45" s="3"/>
      <c r="L45" s="3"/>
      <c r="M45" s="2"/>
      <c r="N45" s="2"/>
      <c r="X45" s="1"/>
      <c r="Y45" s="1"/>
      <c r="Z45" s="1"/>
      <c r="AA45" s="1"/>
      <c r="AB45" s="1"/>
    </row>
    <row r="46" spans="1:28" ht="15.75">
      <c r="A46" s="42"/>
      <c r="B46" s="14"/>
      <c r="C46" s="55"/>
      <c r="D46" s="56"/>
      <c r="E46" s="57"/>
      <c r="F46" s="55"/>
      <c r="G46" s="56"/>
      <c r="H46" s="57"/>
      <c r="I46" s="3"/>
      <c r="J46" s="3"/>
      <c r="K46" s="3"/>
      <c r="L46" s="3"/>
      <c r="M46" s="2"/>
      <c r="N46" s="2"/>
      <c r="X46" s="1"/>
      <c r="Y46" s="1"/>
      <c r="Z46" s="1"/>
      <c r="AA46" s="1"/>
      <c r="AB46" s="1"/>
    </row>
    <row r="47" spans="1:28" ht="15.75">
      <c r="A47" s="42"/>
      <c r="B47" s="14"/>
      <c r="C47" s="23"/>
      <c r="D47" s="23"/>
      <c r="E47" s="23"/>
      <c r="F47" s="23"/>
      <c r="G47" s="23"/>
      <c r="H47" s="23"/>
      <c r="I47" s="3"/>
      <c r="J47" s="3"/>
      <c r="K47" s="3"/>
      <c r="L47" s="3"/>
      <c r="M47" s="2"/>
      <c r="N47" s="2"/>
      <c r="X47" s="1"/>
      <c r="Y47" s="1"/>
      <c r="Z47" s="1"/>
      <c r="AA47" s="1"/>
      <c r="AB47" s="1"/>
    </row>
    <row r="48" spans="1:28" ht="15.75">
      <c r="A48" s="43"/>
      <c r="B48" s="15"/>
      <c r="C48" s="101" t="s">
        <v>30</v>
      </c>
      <c r="D48" s="102"/>
      <c r="E48" s="102"/>
      <c r="F48" s="102"/>
      <c r="G48" s="102"/>
      <c r="H48" s="103"/>
      <c r="I48" s="3"/>
      <c r="J48" s="3"/>
      <c r="K48" s="3"/>
      <c r="L48" s="3"/>
      <c r="M48" s="2"/>
      <c r="N48" s="2"/>
      <c r="X48" s="1"/>
      <c r="Y48" s="1"/>
      <c r="Z48" s="1"/>
      <c r="AA48" s="1"/>
      <c r="AB48" s="1"/>
    </row>
    <row r="49" spans="1:28" ht="15.75">
      <c r="A49" s="48"/>
      <c r="B49" s="17"/>
      <c r="C49" s="58" t="s">
        <v>0</v>
      </c>
      <c r="D49" s="23"/>
      <c r="E49" s="59"/>
      <c r="F49" s="60" t="s">
        <v>20</v>
      </c>
      <c r="G49" s="23"/>
      <c r="H49" s="59"/>
      <c r="I49" s="3"/>
      <c r="J49" s="3"/>
      <c r="K49" s="3"/>
      <c r="L49" s="3"/>
      <c r="M49" s="2"/>
      <c r="N49" s="2"/>
      <c r="X49" s="1"/>
      <c r="Y49" s="1"/>
      <c r="Z49" s="1"/>
      <c r="AA49" s="1"/>
      <c r="AB49" s="1"/>
    </row>
    <row r="50" spans="1:28" ht="15.75">
      <c r="A50" s="50" t="s">
        <v>1</v>
      </c>
      <c r="B50" s="25" t="s">
        <v>2</v>
      </c>
      <c r="C50" s="61"/>
      <c r="D50" s="31"/>
      <c r="E50" s="62"/>
      <c r="F50" s="61"/>
      <c r="G50" s="31"/>
      <c r="H50" s="62"/>
      <c r="I50" s="3"/>
      <c r="J50" s="3"/>
      <c r="K50" s="3"/>
      <c r="L50" s="3"/>
      <c r="M50" s="2"/>
      <c r="N50" s="2"/>
      <c r="X50" s="1"/>
      <c r="Y50" s="1"/>
      <c r="Z50" s="1"/>
      <c r="AA50" s="1"/>
      <c r="AB50" s="1"/>
    </row>
    <row r="51" spans="1:28" ht="15.75">
      <c r="A51" s="48"/>
      <c r="B51" s="17"/>
      <c r="C51" s="33" t="s">
        <v>3</v>
      </c>
      <c r="D51" s="34" t="s">
        <v>4</v>
      </c>
      <c r="E51" s="21" t="s">
        <v>5</v>
      </c>
      <c r="F51" s="33" t="s">
        <v>3</v>
      </c>
      <c r="G51" s="34" t="s">
        <v>4</v>
      </c>
      <c r="H51" s="21" t="s">
        <v>5</v>
      </c>
      <c r="I51" s="3"/>
      <c r="J51" s="3"/>
      <c r="K51" s="3"/>
      <c r="L51" s="3"/>
      <c r="M51" s="2"/>
      <c r="N51" s="2"/>
      <c r="X51" s="1"/>
      <c r="Y51" s="1"/>
      <c r="Z51" s="1"/>
      <c r="AA51" s="1"/>
      <c r="AB51" s="1"/>
    </row>
    <row r="52" spans="1:28" ht="15.75">
      <c r="A52" s="54"/>
      <c r="B52" s="35"/>
      <c r="C52" s="37" t="s">
        <v>26</v>
      </c>
      <c r="D52" s="38" t="s">
        <v>28</v>
      </c>
      <c r="E52" s="29" t="s">
        <v>34</v>
      </c>
      <c r="F52" s="37" t="s">
        <v>26</v>
      </c>
      <c r="G52" s="38" t="s">
        <v>28</v>
      </c>
      <c r="H52" s="29" t="s">
        <v>34</v>
      </c>
      <c r="I52" s="3"/>
      <c r="J52" s="3"/>
      <c r="K52" s="3"/>
      <c r="L52" s="3"/>
      <c r="M52" s="2"/>
      <c r="N52" s="2"/>
      <c r="X52" s="1"/>
      <c r="Y52" s="1"/>
      <c r="Z52" s="1"/>
      <c r="AA52" s="1"/>
      <c r="AB52" s="1"/>
    </row>
    <row r="53" spans="1:28" ht="15.75">
      <c r="A53" s="14"/>
      <c r="B53" s="14"/>
      <c r="C53" s="23"/>
      <c r="D53" s="23"/>
      <c r="E53" s="23"/>
      <c r="F53" s="23"/>
      <c r="G53" s="23"/>
      <c r="H53" s="23"/>
      <c r="I53" s="3"/>
      <c r="J53" s="3"/>
      <c r="K53" s="3"/>
      <c r="L53" s="3"/>
      <c r="M53" s="2"/>
      <c r="N53" s="2"/>
      <c r="X53" s="1"/>
      <c r="Y53" s="1"/>
      <c r="Z53" s="1"/>
      <c r="AA53" s="1"/>
      <c r="AB53" s="1"/>
    </row>
    <row r="54" spans="1:28" ht="15.75">
      <c r="A54" s="14">
        <v>1</v>
      </c>
      <c r="B54" s="14" t="s">
        <v>6</v>
      </c>
      <c r="C54" s="39">
        <v>42.6</v>
      </c>
      <c r="D54" s="40">
        <v>46.4</v>
      </c>
      <c r="E54" s="41">
        <f aca="true" t="shared" si="6" ref="E54:E64">D54/C54*100</f>
        <v>108.92018779342723</v>
      </c>
      <c r="F54" s="39">
        <v>1.2</v>
      </c>
      <c r="G54" s="40">
        <v>1.5</v>
      </c>
      <c r="H54" s="41">
        <f>G54/F54*100</f>
        <v>125</v>
      </c>
      <c r="I54" s="3"/>
      <c r="J54" s="3"/>
      <c r="K54" s="3"/>
      <c r="L54" s="3"/>
      <c r="M54" s="2"/>
      <c r="N54" s="2"/>
      <c r="X54" s="1"/>
      <c r="Y54" s="1"/>
      <c r="Z54" s="1"/>
      <c r="AA54" s="1"/>
      <c r="AB54" s="1"/>
    </row>
    <row r="55" spans="1:28" ht="15.75">
      <c r="A55" s="14">
        <v>2</v>
      </c>
      <c r="B55" s="14" t="s">
        <v>7</v>
      </c>
      <c r="C55" s="39">
        <v>1.7</v>
      </c>
      <c r="D55" s="40">
        <v>1.1</v>
      </c>
      <c r="E55" s="41">
        <f t="shared" si="6"/>
        <v>64.70588235294117</v>
      </c>
      <c r="F55" s="39"/>
      <c r="G55" s="40"/>
      <c r="H55" s="41"/>
      <c r="I55" s="3"/>
      <c r="J55" s="3"/>
      <c r="K55" s="3"/>
      <c r="L55" s="3"/>
      <c r="M55" s="2"/>
      <c r="N55" s="2"/>
      <c r="X55" s="1"/>
      <c r="Y55" s="1"/>
      <c r="Z55" s="1"/>
      <c r="AA55" s="1"/>
      <c r="AB55" s="1"/>
    </row>
    <row r="56" spans="1:28" ht="15.75">
      <c r="A56" s="14">
        <v>3</v>
      </c>
      <c r="B56" s="14" t="s">
        <v>8</v>
      </c>
      <c r="C56" s="39">
        <v>4.5</v>
      </c>
      <c r="D56" s="40">
        <v>2.3</v>
      </c>
      <c r="E56" s="41">
        <f t="shared" si="6"/>
        <v>51.11111111111111</v>
      </c>
      <c r="F56" s="39">
        <v>1.2</v>
      </c>
      <c r="G56" s="40">
        <v>1.8</v>
      </c>
      <c r="H56" s="41">
        <f>G56/F56*100</f>
        <v>150</v>
      </c>
      <c r="I56" s="3"/>
      <c r="J56" s="3"/>
      <c r="K56" s="3"/>
      <c r="L56" s="3"/>
      <c r="M56" s="2"/>
      <c r="N56" s="2"/>
      <c r="X56" s="1"/>
      <c r="Y56" s="1"/>
      <c r="Z56" s="1"/>
      <c r="AA56" s="1"/>
      <c r="AB56" s="1"/>
    </row>
    <row r="57" spans="1:28" ht="15.75">
      <c r="A57" s="14">
        <v>4</v>
      </c>
      <c r="B57" s="14" t="s">
        <v>9</v>
      </c>
      <c r="C57" s="39">
        <v>4.6</v>
      </c>
      <c r="D57" s="40">
        <v>0.2</v>
      </c>
      <c r="E57" s="41">
        <f t="shared" si="6"/>
        <v>4.347826086956522</v>
      </c>
      <c r="F57" s="39"/>
      <c r="G57" s="40"/>
      <c r="H57" s="41"/>
      <c r="I57" s="3"/>
      <c r="J57" s="3"/>
      <c r="K57" s="3"/>
      <c r="L57" s="3"/>
      <c r="M57" s="2"/>
      <c r="N57" s="2"/>
      <c r="X57" s="1"/>
      <c r="Y57" s="1"/>
      <c r="Z57" s="1"/>
      <c r="AA57" s="1"/>
      <c r="AB57" s="1"/>
    </row>
    <row r="58" spans="1:28" ht="15.75">
      <c r="A58" s="14">
        <v>5</v>
      </c>
      <c r="B58" s="14" t="s">
        <v>10</v>
      </c>
      <c r="C58" s="39">
        <v>1.7</v>
      </c>
      <c r="D58" s="40">
        <v>2.2</v>
      </c>
      <c r="E58" s="41">
        <f t="shared" si="6"/>
        <v>129.41176470588235</v>
      </c>
      <c r="F58" s="39">
        <v>2</v>
      </c>
      <c r="G58" s="40">
        <v>2.3</v>
      </c>
      <c r="H58" s="41">
        <f>G58/F58*100</f>
        <v>114.99999999999999</v>
      </c>
      <c r="I58" s="3"/>
      <c r="J58" s="3"/>
      <c r="K58" s="3"/>
      <c r="L58" s="3"/>
      <c r="M58" s="2"/>
      <c r="N58" s="2"/>
      <c r="X58" s="1"/>
      <c r="Y58" s="1"/>
      <c r="Z58" s="1"/>
      <c r="AA58" s="1"/>
      <c r="AB58" s="1"/>
    </row>
    <row r="59" spans="1:28" ht="15.75">
      <c r="A59" s="14">
        <v>6</v>
      </c>
      <c r="B59" s="14" t="s">
        <v>11</v>
      </c>
      <c r="C59" s="39">
        <v>5.6</v>
      </c>
      <c r="D59" s="40">
        <v>1.5</v>
      </c>
      <c r="E59" s="41">
        <f t="shared" si="6"/>
        <v>26.785714285714285</v>
      </c>
      <c r="F59" s="39">
        <v>0.9</v>
      </c>
      <c r="G59" s="40"/>
      <c r="H59" s="41"/>
      <c r="I59" s="3"/>
      <c r="J59" s="3"/>
      <c r="K59" s="3"/>
      <c r="L59" s="3"/>
      <c r="M59" s="2"/>
      <c r="N59" s="2"/>
      <c r="X59" s="1"/>
      <c r="Y59" s="1"/>
      <c r="Z59" s="1"/>
      <c r="AA59" s="1"/>
      <c r="AB59" s="1"/>
    </row>
    <row r="60" spans="1:28" ht="15.75">
      <c r="A60" s="14">
        <v>7</v>
      </c>
      <c r="B60" s="14" t="s">
        <v>12</v>
      </c>
      <c r="C60" s="39">
        <v>65.5</v>
      </c>
      <c r="D60" s="40">
        <v>84.4</v>
      </c>
      <c r="E60" s="41">
        <f t="shared" si="6"/>
        <v>128.8549618320611</v>
      </c>
      <c r="F60" s="39">
        <v>3.3</v>
      </c>
      <c r="G60" s="40">
        <v>4.5</v>
      </c>
      <c r="H60" s="41">
        <f>G60/F60*100</f>
        <v>136.36363636363637</v>
      </c>
      <c r="I60" s="3"/>
      <c r="J60" s="3"/>
      <c r="K60" s="3"/>
      <c r="L60" s="3"/>
      <c r="M60" s="2"/>
      <c r="N60" s="2"/>
      <c r="X60" s="1"/>
      <c r="Y60" s="1"/>
      <c r="Z60" s="1"/>
      <c r="AA60" s="1"/>
      <c r="AB60" s="1"/>
    </row>
    <row r="61" spans="1:28" ht="15.75">
      <c r="A61" s="14">
        <v>8</v>
      </c>
      <c r="B61" s="14" t="s">
        <v>13</v>
      </c>
      <c r="C61" s="39">
        <v>2.1</v>
      </c>
      <c r="D61" s="40">
        <v>0.1</v>
      </c>
      <c r="E61" s="41">
        <f t="shared" si="6"/>
        <v>4.761904761904762</v>
      </c>
      <c r="F61" s="39">
        <v>1.7</v>
      </c>
      <c r="G61" s="40">
        <v>1.7</v>
      </c>
      <c r="H61" s="41"/>
      <c r="I61" s="3"/>
      <c r="J61" s="3"/>
      <c r="K61" s="3"/>
      <c r="L61" s="3"/>
      <c r="M61" s="2"/>
      <c r="N61" s="2"/>
      <c r="X61" s="1"/>
      <c r="Y61" s="1"/>
      <c r="Z61" s="1"/>
      <c r="AA61" s="1"/>
      <c r="AB61" s="1"/>
    </row>
    <row r="62" spans="1:28" ht="15.75">
      <c r="A62" s="14">
        <v>9</v>
      </c>
      <c r="B62" s="14" t="s">
        <v>14</v>
      </c>
      <c r="C62" s="39">
        <v>0.9</v>
      </c>
      <c r="D62" s="40">
        <v>1</v>
      </c>
      <c r="E62" s="41">
        <f t="shared" si="6"/>
        <v>111.11111111111111</v>
      </c>
      <c r="F62" s="39"/>
      <c r="G62" s="40"/>
      <c r="H62" s="41"/>
      <c r="I62" s="3"/>
      <c r="J62" s="3"/>
      <c r="K62" s="3"/>
      <c r="L62" s="3"/>
      <c r="M62" s="2"/>
      <c r="N62" s="2"/>
      <c r="X62" s="1"/>
      <c r="Y62" s="1"/>
      <c r="Z62" s="1"/>
      <c r="AA62" s="1"/>
      <c r="AB62" s="1"/>
    </row>
    <row r="63" spans="1:28" ht="15.75">
      <c r="A63" s="14">
        <v>10</v>
      </c>
      <c r="B63" s="14" t="s">
        <v>15</v>
      </c>
      <c r="C63" s="39">
        <v>20</v>
      </c>
      <c r="D63" s="40">
        <v>24</v>
      </c>
      <c r="E63" s="41">
        <f t="shared" si="6"/>
        <v>120</v>
      </c>
      <c r="F63" s="39">
        <v>1</v>
      </c>
      <c r="G63" s="40">
        <v>0.7</v>
      </c>
      <c r="H63" s="41">
        <f>G63/F63*100</f>
        <v>70</v>
      </c>
      <c r="I63" s="3"/>
      <c r="J63" s="3"/>
      <c r="K63" s="3"/>
      <c r="L63" s="3"/>
      <c r="M63" s="2"/>
      <c r="N63" s="2"/>
      <c r="X63" s="1"/>
      <c r="Y63" s="1"/>
      <c r="Z63" s="1"/>
      <c r="AA63" s="1"/>
      <c r="AB63" s="1"/>
    </row>
    <row r="64" spans="1:28" ht="15.75">
      <c r="A64" s="14">
        <v>11</v>
      </c>
      <c r="B64" s="14" t="s">
        <v>16</v>
      </c>
      <c r="C64" s="39">
        <v>3.9</v>
      </c>
      <c r="D64" s="40">
        <v>2.5</v>
      </c>
      <c r="E64" s="41">
        <f t="shared" si="6"/>
        <v>64.1025641025641</v>
      </c>
      <c r="F64" s="39">
        <v>5.1</v>
      </c>
      <c r="G64" s="40">
        <v>5.7</v>
      </c>
      <c r="H64" s="41">
        <f>G64/F64*100</f>
        <v>111.76470588235294</v>
      </c>
      <c r="I64" s="3"/>
      <c r="J64" s="3"/>
      <c r="K64" s="3"/>
      <c r="L64" s="3"/>
      <c r="M64" s="2"/>
      <c r="N64" s="2"/>
      <c r="X64" s="1"/>
      <c r="Y64" s="1"/>
      <c r="Z64" s="1"/>
      <c r="AA64" s="1"/>
      <c r="AB64" s="1"/>
    </row>
    <row r="65" spans="1:28" ht="15.75">
      <c r="A65" s="14"/>
      <c r="B65" s="14"/>
      <c r="C65" s="23"/>
      <c r="D65" s="23"/>
      <c r="E65" s="23"/>
      <c r="F65" s="23"/>
      <c r="G65" s="23"/>
      <c r="H65" s="23"/>
      <c r="I65" s="3"/>
      <c r="J65" s="3"/>
      <c r="K65" s="3"/>
      <c r="L65" s="3"/>
      <c r="M65" s="2"/>
      <c r="N65" s="2"/>
      <c r="X65" s="1"/>
      <c r="Y65" s="1"/>
      <c r="Z65" s="1"/>
      <c r="AA65" s="1"/>
      <c r="AB65" s="1"/>
    </row>
    <row r="66" spans="1:28" ht="15.75">
      <c r="A66" s="42"/>
      <c r="B66" s="14" t="s">
        <v>17</v>
      </c>
      <c r="C66" s="23">
        <f>SUM(C54:C65)</f>
        <v>153.10000000000002</v>
      </c>
      <c r="D66" s="23">
        <f>SUM(D54:D65)</f>
        <v>165.70000000000002</v>
      </c>
      <c r="E66" s="41">
        <f>D66/C66*100</f>
        <v>108.22991508817765</v>
      </c>
      <c r="F66" s="23">
        <f>SUM(F54:F65)</f>
        <v>16.4</v>
      </c>
      <c r="G66" s="23">
        <f>SUM(G54:G65)</f>
        <v>18.2</v>
      </c>
      <c r="H66" s="41">
        <f>G66/F66*100</f>
        <v>110.97560975609757</v>
      </c>
      <c r="I66" s="3"/>
      <c r="J66" s="3"/>
      <c r="K66" s="3"/>
      <c r="L66" s="3"/>
      <c r="M66" s="2"/>
      <c r="N66" s="2"/>
      <c r="X66" s="1"/>
      <c r="Y66" s="1"/>
      <c r="Z66" s="1"/>
      <c r="AA66" s="1"/>
      <c r="AB66" s="1"/>
    </row>
    <row r="67" spans="1:28" ht="15.75">
      <c r="A67" s="55"/>
      <c r="B67" s="55"/>
      <c r="C67" s="13"/>
      <c r="D67" s="13"/>
      <c r="E67" s="13"/>
      <c r="F67" s="23"/>
      <c r="G67" s="23"/>
      <c r="H67" s="23"/>
      <c r="I67" s="1"/>
      <c r="J67" s="1"/>
      <c r="K67" s="1"/>
      <c r="L67" s="1"/>
      <c r="M67" s="1"/>
      <c r="N67" s="1"/>
      <c r="P67" s="6"/>
      <c r="Q67" s="6"/>
      <c r="R67" s="6"/>
      <c r="S67" s="6"/>
      <c r="T67" s="6"/>
      <c r="U67" s="6"/>
      <c r="V67" s="2"/>
      <c r="W67" s="1"/>
      <c r="X67" s="1"/>
      <c r="Y67" s="1"/>
      <c r="Z67" s="1"/>
      <c r="AA67" s="1"/>
      <c r="AB67" s="1"/>
    </row>
    <row r="68" spans="1:28" ht="15.75">
      <c r="A68" s="55"/>
      <c r="B68" s="55"/>
      <c r="C68" s="55"/>
      <c r="D68" s="56"/>
      <c r="E68" s="57"/>
      <c r="F68" s="13"/>
      <c r="G68" s="13"/>
      <c r="H68" s="13"/>
      <c r="I68" s="1"/>
      <c r="J68" s="1"/>
      <c r="K68" s="1"/>
      <c r="L68" s="1"/>
      <c r="M68" s="1"/>
      <c r="N68" s="1"/>
      <c r="P68" s="6"/>
      <c r="Q68" s="6"/>
      <c r="R68" s="6"/>
      <c r="S68" s="6"/>
      <c r="T68" s="6"/>
      <c r="U68" s="6"/>
      <c r="V68" s="2"/>
      <c r="W68" s="1"/>
      <c r="X68" s="1"/>
      <c r="Y68" s="1"/>
      <c r="Z68" s="1"/>
      <c r="AA68" s="1"/>
      <c r="AB68" s="1"/>
    </row>
    <row r="69" spans="1:28" ht="29.25" customHeight="1">
      <c r="A69" s="43"/>
      <c r="B69" s="15"/>
      <c r="C69" s="49" t="s">
        <v>29</v>
      </c>
      <c r="D69" s="46"/>
      <c r="E69" s="47"/>
      <c r="F69" s="92" t="s">
        <v>33</v>
      </c>
      <c r="G69" s="93"/>
      <c r="H69" s="94"/>
      <c r="I69" s="1"/>
      <c r="J69" s="1"/>
      <c r="K69" s="1"/>
      <c r="L69" s="1"/>
      <c r="M69" s="1"/>
      <c r="N69" s="1"/>
      <c r="P69" s="6"/>
      <c r="Q69" s="6"/>
      <c r="R69" s="6"/>
      <c r="S69" s="6"/>
      <c r="T69" s="6"/>
      <c r="U69" s="6"/>
      <c r="V69" s="2"/>
      <c r="W69" s="1"/>
      <c r="X69" s="1"/>
      <c r="Y69" s="1"/>
      <c r="Z69" s="1"/>
      <c r="AA69" s="1"/>
      <c r="AB69" s="1"/>
    </row>
    <row r="70" spans="1:28" ht="15.75">
      <c r="A70" s="50" t="s">
        <v>1</v>
      </c>
      <c r="B70" s="25" t="s">
        <v>2</v>
      </c>
      <c r="C70" s="51"/>
      <c r="D70" s="52"/>
      <c r="E70" s="53"/>
      <c r="F70" s="51"/>
      <c r="G70" s="52"/>
      <c r="H70" s="53"/>
      <c r="I70" s="1"/>
      <c r="J70" s="1"/>
      <c r="K70" s="1"/>
      <c r="L70" s="1"/>
      <c r="M70" s="1"/>
      <c r="N70" s="1"/>
      <c r="P70" s="6"/>
      <c r="Q70" s="6"/>
      <c r="R70" s="6"/>
      <c r="S70" s="6"/>
      <c r="T70" s="6"/>
      <c r="U70" s="6"/>
      <c r="V70" s="2"/>
      <c r="W70" s="1"/>
      <c r="X70" s="1"/>
      <c r="Y70" s="1"/>
      <c r="Z70" s="1"/>
      <c r="AA70" s="1"/>
      <c r="AB70" s="1"/>
    </row>
    <row r="71" spans="1:28" ht="15.75">
      <c r="A71" s="48"/>
      <c r="B71" s="17"/>
      <c r="C71" s="33" t="s">
        <v>3</v>
      </c>
      <c r="D71" s="34" t="s">
        <v>4</v>
      </c>
      <c r="E71" s="21" t="s">
        <v>5</v>
      </c>
      <c r="F71" s="33" t="s">
        <v>3</v>
      </c>
      <c r="G71" s="34" t="s">
        <v>4</v>
      </c>
      <c r="H71" s="21" t="s">
        <v>5</v>
      </c>
      <c r="I71" s="1"/>
      <c r="J71" s="1"/>
      <c r="K71" s="1"/>
      <c r="L71" s="1"/>
      <c r="M71" s="1"/>
      <c r="N71" s="1"/>
      <c r="P71" s="6"/>
      <c r="Q71" s="6"/>
      <c r="R71" s="6"/>
      <c r="S71" s="6"/>
      <c r="T71" s="6"/>
      <c r="U71" s="6"/>
      <c r="V71" s="2"/>
      <c r="W71" s="1"/>
      <c r="X71" s="1"/>
      <c r="Y71" s="1"/>
      <c r="Z71" s="1"/>
      <c r="AA71" s="1"/>
      <c r="AB71" s="1"/>
    </row>
    <row r="72" spans="1:28" ht="15.75">
      <c r="A72" s="54"/>
      <c r="B72" s="35"/>
      <c r="C72" s="37" t="s">
        <v>26</v>
      </c>
      <c r="D72" s="38" t="s">
        <v>28</v>
      </c>
      <c r="E72" s="29" t="s">
        <v>34</v>
      </c>
      <c r="F72" s="37" t="s">
        <v>26</v>
      </c>
      <c r="G72" s="38" t="s">
        <v>28</v>
      </c>
      <c r="H72" s="29" t="s">
        <v>34</v>
      </c>
      <c r="I72" s="1"/>
      <c r="J72" s="1"/>
      <c r="K72" s="1"/>
      <c r="L72" s="1"/>
      <c r="M72" s="1"/>
      <c r="N72" s="1"/>
      <c r="P72" s="6"/>
      <c r="Q72" s="6"/>
      <c r="R72" s="6"/>
      <c r="S72" s="6"/>
      <c r="T72" s="6"/>
      <c r="U72" s="6"/>
      <c r="V72" s="2"/>
      <c r="W72" s="1"/>
      <c r="X72" s="1"/>
      <c r="Y72" s="1"/>
      <c r="Z72" s="1"/>
      <c r="AA72" s="1"/>
      <c r="AB72" s="1"/>
    </row>
    <row r="73" spans="1:28" ht="15.75">
      <c r="A73" s="14"/>
      <c r="B73" s="14"/>
      <c r="C73" s="23"/>
      <c r="D73" s="23"/>
      <c r="E73" s="23"/>
      <c r="F73" s="23"/>
      <c r="G73" s="23"/>
      <c r="H73" s="23"/>
      <c r="I73" s="1"/>
      <c r="J73" s="1"/>
      <c r="K73" s="1"/>
      <c r="L73" s="1"/>
      <c r="M73" s="1"/>
      <c r="N73" s="1"/>
      <c r="P73" s="6"/>
      <c r="Q73" s="6"/>
      <c r="R73" s="6"/>
      <c r="S73" s="6"/>
      <c r="T73" s="6"/>
      <c r="U73" s="6"/>
      <c r="V73" s="2"/>
      <c r="W73" s="1"/>
      <c r="X73" s="1"/>
      <c r="Y73" s="1"/>
      <c r="Z73" s="1"/>
      <c r="AA73" s="1"/>
      <c r="AB73" s="1"/>
    </row>
    <row r="74" spans="1:28" ht="15.75">
      <c r="A74" s="14">
        <v>1</v>
      </c>
      <c r="B74" s="14" t="s">
        <v>6</v>
      </c>
      <c r="C74" s="63">
        <f>+C54+F54</f>
        <v>43.800000000000004</v>
      </c>
      <c r="D74" s="63">
        <f>+D54+G54</f>
        <v>47.9</v>
      </c>
      <c r="E74" s="41">
        <f aca="true" t="shared" si="7" ref="E74:E84">D74/C74*100</f>
        <v>109.36073059360729</v>
      </c>
      <c r="F74" s="64">
        <f aca="true" t="shared" si="8" ref="F74:F84">+F33+C74</f>
        <v>66.9</v>
      </c>
      <c r="G74" s="64">
        <f aca="true" t="shared" si="9" ref="G74:G84">+G33+D74</f>
        <v>67.3</v>
      </c>
      <c r="H74" s="41">
        <f aca="true" t="shared" si="10" ref="H74:H86">G74/F74*100</f>
        <v>100.59790732436471</v>
      </c>
      <c r="I74" s="1"/>
      <c r="J74" s="1"/>
      <c r="K74" s="1"/>
      <c r="L74" s="1"/>
      <c r="M74" s="1"/>
      <c r="N74" s="1"/>
      <c r="P74" s="6"/>
      <c r="Q74" s="6"/>
      <c r="R74" s="6"/>
      <c r="S74" s="6"/>
      <c r="T74" s="6"/>
      <c r="U74" s="6"/>
      <c r="V74" s="2"/>
      <c r="W74" s="1"/>
      <c r="X74" s="1"/>
      <c r="Y74" s="1"/>
      <c r="Z74" s="1"/>
      <c r="AA74" s="1"/>
      <c r="AB74" s="1"/>
    </row>
    <row r="75" spans="1:28" ht="15.75">
      <c r="A75" s="14">
        <v>2</v>
      </c>
      <c r="B75" s="14" t="s">
        <v>7</v>
      </c>
      <c r="C75" s="63">
        <f aca="true" t="shared" si="11" ref="C75:C84">+C55+F55</f>
        <v>1.7</v>
      </c>
      <c r="D75" s="63">
        <f aca="true" t="shared" si="12" ref="D75:D84">+D55+G55</f>
        <v>1.1</v>
      </c>
      <c r="E75" s="41">
        <f t="shared" si="7"/>
        <v>64.70588235294117</v>
      </c>
      <c r="F75" s="64">
        <f t="shared" si="8"/>
        <v>23.9</v>
      </c>
      <c r="G75" s="64">
        <f t="shared" si="9"/>
        <v>21.4</v>
      </c>
      <c r="H75" s="41">
        <f t="shared" si="10"/>
        <v>89.5397489539749</v>
      </c>
      <c r="I75" s="1"/>
      <c r="J75" s="1"/>
      <c r="K75" s="1"/>
      <c r="L75" s="1"/>
      <c r="M75" s="1"/>
      <c r="N75" s="1"/>
      <c r="P75" s="6"/>
      <c r="Q75" s="6"/>
      <c r="R75" s="6"/>
      <c r="S75" s="6"/>
      <c r="T75" s="6"/>
      <c r="U75" s="6"/>
      <c r="V75" s="2"/>
      <c r="W75" s="1"/>
      <c r="X75" s="1"/>
      <c r="Y75" s="1"/>
      <c r="Z75" s="1"/>
      <c r="AA75" s="1"/>
      <c r="AB75" s="1"/>
    </row>
    <row r="76" spans="1:28" ht="15.75">
      <c r="A76" s="14">
        <v>3</v>
      </c>
      <c r="B76" s="14" t="s">
        <v>8</v>
      </c>
      <c r="C76" s="63">
        <f t="shared" si="11"/>
        <v>5.7</v>
      </c>
      <c r="D76" s="63">
        <f t="shared" si="12"/>
        <v>4.1</v>
      </c>
      <c r="E76" s="41">
        <f t="shared" si="7"/>
        <v>71.92982456140349</v>
      </c>
      <c r="F76" s="64">
        <f t="shared" si="8"/>
        <v>42.7</v>
      </c>
      <c r="G76" s="64">
        <f t="shared" si="9"/>
        <v>27</v>
      </c>
      <c r="H76" s="41">
        <f t="shared" si="10"/>
        <v>63.23185011709601</v>
      </c>
      <c r="I76" s="1"/>
      <c r="J76" s="1"/>
      <c r="K76" s="1"/>
      <c r="L76" s="1"/>
      <c r="M76" s="1"/>
      <c r="N76" s="1"/>
      <c r="P76" s="6"/>
      <c r="Q76" s="6"/>
      <c r="R76" s="6"/>
      <c r="S76" s="6"/>
      <c r="T76" s="6"/>
      <c r="U76" s="6"/>
      <c r="V76" s="2"/>
      <c r="W76" s="1"/>
      <c r="X76" s="1"/>
      <c r="Y76" s="1"/>
      <c r="Z76" s="1"/>
      <c r="AA76" s="1"/>
      <c r="AB76" s="1"/>
    </row>
    <row r="77" spans="1:28" ht="15.75">
      <c r="A77" s="14">
        <v>4</v>
      </c>
      <c r="B77" s="14" t="s">
        <v>9</v>
      </c>
      <c r="C77" s="63">
        <f t="shared" si="11"/>
        <v>4.6</v>
      </c>
      <c r="D77" s="63">
        <f t="shared" si="12"/>
        <v>0.2</v>
      </c>
      <c r="E77" s="41">
        <f t="shared" si="7"/>
        <v>4.347826086956522</v>
      </c>
      <c r="F77" s="64">
        <f t="shared" si="8"/>
        <v>36.5</v>
      </c>
      <c r="G77" s="64">
        <f t="shared" si="9"/>
        <v>28.7</v>
      </c>
      <c r="H77" s="41">
        <f t="shared" si="10"/>
        <v>78.63013698630137</v>
      </c>
      <c r="I77" s="1"/>
      <c r="J77" s="1"/>
      <c r="K77" s="1"/>
      <c r="L77" s="1"/>
      <c r="M77" s="1"/>
      <c r="N77" s="1"/>
      <c r="P77" s="6"/>
      <c r="Q77" s="6"/>
      <c r="R77" s="6"/>
      <c r="S77" s="6"/>
      <c r="T77" s="6"/>
      <c r="U77" s="6"/>
      <c r="V77" s="2"/>
      <c r="W77" s="1"/>
      <c r="X77" s="1"/>
      <c r="Y77" s="1"/>
      <c r="Z77" s="1"/>
      <c r="AA77" s="1"/>
      <c r="AB77" s="1"/>
    </row>
    <row r="78" spans="1:28" ht="15.75">
      <c r="A78" s="14">
        <v>5</v>
      </c>
      <c r="B78" s="14" t="s">
        <v>10</v>
      </c>
      <c r="C78" s="63">
        <f t="shared" si="11"/>
        <v>3.7</v>
      </c>
      <c r="D78" s="63">
        <f t="shared" si="12"/>
        <v>4.5</v>
      </c>
      <c r="E78" s="41">
        <f t="shared" si="7"/>
        <v>121.62162162162163</v>
      </c>
      <c r="F78" s="64">
        <f t="shared" si="8"/>
        <v>63.2</v>
      </c>
      <c r="G78" s="64">
        <f t="shared" si="9"/>
        <v>28.8</v>
      </c>
      <c r="H78" s="41">
        <f t="shared" si="10"/>
        <v>45.56962025316456</v>
      </c>
      <c r="I78" s="1"/>
      <c r="J78" s="1"/>
      <c r="K78" s="1"/>
      <c r="L78" s="1"/>
      <c r="M78" s="1"/>
      <c r="N78" s="1"/>
      <c r="P78" s="6"/>
      <c r="Q78" s="6"/>
      <c r="R78" s="6"/>
      <c r="S78" s="6"/>
      <c r="T78" s="6"/>
      <c r="U78" s="6"/>
      <c r="V78" s="2"/>
      <c r="W78" s="1"/>
      <c r="X78" s="1"/>
      <c r="Y78" s="1"/>
      <c r="Z78" s="1"/>
      <c r="AA78" s="1"/>
      <c r="AB78" s="1"/>
    </row>
    <row r="79" spans="1:28" ht="15.75">
      <c r="A79" s="14">
        <v>6</v>
      </c>
      <c r="B79" s="14" t="s">
        <v>11</v>
      </c>
      <c r="C79" s="63">
        <f t="shared" si="11"/>
        <v>6.5</v>
      </c>
      <c r="D79" s="63">
        <f t="shared" si="12"/>
        <v>1.5</v>
      </c>
      <c r="E79" s="41">
        <f t="shared" si="7"/>
        <v>23.076923076923077</v>
      </c>
      <c r="F79" s="64">
        <f t="shared" si="8"/>
        <v>38.5</v>
      </c>
      <c r="G79" s="64">
        <f t="shared" si="9"/>
        <v>33.400000000000006</v>
      </c>
      <c r="H79" s="41">
        <f t="shared" si="10"/>
        <v>86.75324675324677</v>
      </c>
      <c r="I79" s="1"/>
      <c r="J79" s="1"/>
      <c r="K79" s="1"/>
      <c r="L79" s="1"/>
      <c r="M79" s="1"/>
      <c r="N79" s="1"/>
      <c r="P79" s="6"/>
      <c r="Q79" s="6"/>
      <c r="R79" s="6"/>
      <c r="S79" s="6"/>
      <c r="T79" s="6"/>
      <c r="U79" s="6"/>
      <c r="V79" s="2"/>
      <c r="W79" s="1"/>
      <c r="X79" s="1"/>
      <c r="Y79" s="1"/>
      <c r="Z79" s="1"/>
      <c r="AA79" s="1"/>
      <c r="AB79" s="1"/>
    </row>
    <row r="80" spans="1:28" ht="15.75">
      <c r="A80" s="14">
        <v>7</v>
      </c>
      <c r="B80" s="14" t="s">
        <v>12</v>
      </c>
      <c r="C80" s="63">
        <f t="shared" si="11"/>
        <v>68.8</v>
      </c>
      <c r="D80" s="63">
        <f t="shared" si="12"/>
        <v>88.9</v>
      </c>
      <c r="E80" s="41">
        <f t="shared" si="7"/>
        <v>129.21511627906978</v>
      </c>
      <c r="F80" s="64">
        <f t="shared" si="8"/>
        <v>146.8</v>
      </c>
      <c r="G80" s="64">
        <f t="shared" si="9"/>
        <v>159.1</v>
      </c>
      <c r="H80" s="41">
        <f t="shared" si="10"/>
        <v>108.37874659400543</v>
      </c>
      <c r="I80" s="1"/>
      <c r="J80" s="1"/>
      <c r="K80" s="1"/>
      <c r="L80" s="1"/>
      <c r="M80" s="1"/>
      <c r="N80" s="1"/>
      <c r="P80" s="6"/>
      <c r="Q80" s="6"/>
      <c r="R80" s="6"/>
      <c r="S80" s="6"/>
      <c r="T80" s="6"/>
      <c r="U80" s="6"/>
      <c r="V80" s="2"/>
      <c r="W80" s="1"/>
      <c r="X80" s="1"/>
      <c r="Y80" s="1"/>
      <c r="Z80" s="1"/>
      <c r="AA80" s="1"/>
      <c r="AB80" s="1"/>
    </row>
    <row r="81" spans="1:28" ht="15.75">
      <c r="A81" s="14">
        <v>8</v>
      </c>
      <c r="B81" s="14" t="s">
        <v>13</v>
      </c>
      <c r="C81" s="63">
        <f t="shared" si="11"/>
        <v>3.8</v>
      </c>
      <c r="D81" s="63">
        <f t="shared" si="12"/>
        <v>1.8</v>
      </c>
      <c r="E81" s="41">
        <f t="shared" si="7"/>
        <v>47.36842105263158</v>
      </c>
      <c r="F81" s="64">
        <f t="shared" si="8"/>
        <v>17.4</v>
      </c>
      <c r="G81" s="64">
        <f t="shared" si="9"/>
        <v>10.3</v>
      </c>
      <c r="H81" s="41">
        <f t="shared" si="10"/>
        <v>59.19540229885059</v>
      </c>
      <c r="I81" s="1"/>
      <c r="J81" s="1"/>
      <c r="K81" s="1"/>
      <c r="L81" s="1"/>
      <c r="M81" s="1"/>
      <c r="N81" s="1"/>
      <c r="P81" s="6"/>
      <c r="Q81" s="6"/>
      <c r="R81" s="6"/>
      <c r="S81" s="6"/>
      <c r="T81" s="6"/>
      <c r="U81" s="6"/>
      <c r="V81" s="2"/>
      <c r="W81" s="1"/>
      <c r="X81" s="1"/>
      <c r="Y81" s="1"/>
      <c r="Z81" s="1"/>
      <c r="AA81" s="1"/>
      <c r="AB81" s="1"/>
    </row>
    <row r="82" spans="1:28" ht="15.75">
      <c r="A82" s="14">
        <v>9</v>
      </c>
      <c r="B82" s="14" t="s">
        <v>14</v>
      </c>
      <c r="C82" s="63">
        <f t="shared" si="11"/>
        <v>0.9</v>
      </c>
      <c r="D82" s="63">
        <f t="shared" si="12"/>
        <v>1</v>
      </c>
      <c r="E82" s="41">
        <f t="shared" si="7"/>
        <v>111.11111111111111</v>
      </c>
      <c r="F82" s="64">
        <f t="shared" si="8"/>
        <v>51.3</v>
      </c>
      <c r="G82" s="64">
        <f t="shared" si="9"/>
        <v>43.2</v>
      </c>
      <c r="H82" s="41">
        <f t="shared" si="10"/>
        <v>84.21052631578948</v>
      </c>
      <c r="I82" s="1"/>
      <c r="J82" s="1"/>
      <c r="K82" s="1"/>
      <c r="L82" s="1"/>
      <c r="M82" s="1"/>
      <c r="N82" s="1"/>
      <c r="P82" s="6"/>
      <c r="Q82" s="6"/>
      <c r="R82" s="6"/>
      <c r="S82" s="6"/>
      <c r="T82" s="6"/>
      <c r="U82" s="6"/>
      <c r="V82" s="2"/>
      <c r="W82" s="1"/>
      <c r="X82" s="1"/>
      <c r="Y82" s="1"/>
      <c r="Z82" s="1"/>
      <c r="AA82" s="1"/>
      <c r="AB82" s="1"/>
    </row>
    <row r="83" spans="1:28" ht="15.75">
      <c r="A83" s="14">
        <v>10</v>
      </c>
      <c r="B83" s="14" t="s">
        <v>15</v>
      </c>
      <c r="C83" s="63">
        <f t="shared" si="11"/>
        <v>21</v>
      </c>
      <c r="D83" s="63">
        <f t="shared" si="12"/>
        <v>24.7</v>
      </c>
      <c r="E83" s="41">
        <f t="shared" si="7"/>
        <v>117.61904761904762</v>
      </c>
      <c r="F83" s="64">
        <f t="shared" si="8"/>
        <v>112</v>
      </c>
      <c r="G83" s="64">
        <f t="shared" si="9"/>
        <v>111.4</v>
      </c>
      <c r="H83" s="41">
        <f t="shared" si="10"/>
        <v>99.46428571428572</v>
      </c>
      <c r="I83" s="1"/>
      <c r="J83" s="1"/>
      <c r="K83" s="1"/>
      <c r="L83" s="1"/>
      <c r="M83" s="1"/>
      <c r="N83" s="1"/>
      <c r="P83" s="6"/>
      <c r="Q83" s="6"/>
      <c r="R83" s="6"/>
      <c r="S83" s="6"/>
      <c r="T83" s="6"/>
      <c r="U83" s="6"/>
      <c r="V83" s="2"/>
      <c r="W83" s="1"/>
      <c r="X83" s="1"/>
      <c r="Y83" s="1"/>
      <c r="Z83" s="1"/>
      <c r="AA83" s="1"/>
      <c r="AB83" s="1"/>
    </row>
    <row r="84" spans="1:28" ht="15.75">
      <c r="A84" s="14">
        <v>11</v>
      </c>
      <c r="B84" s="14" t="s">
        <v>16</v>
      </c>
      <c r="C84" s="63">
        <f t="shared" si="11"/>
        <v>9</v>
      </c>
      <c r="D84" s="63">
        <f t="shared" si="12"/>
        <v>8.2</v>
      </c>
      <c r="E84" s="41">
        <f t="shared" si="7"/>
        <v>91.1111111111111</v>
      </c>
      <c r="F84" s="64">
        <f t="shared" si="8"/>
        <v>44.9</v>
      </c>
      <c r="G84" s="64">
        <f t="shared" si="9"/>
        <v>41.099999999999994</v>
      </c>
      <c r="H84" s="41">
        <f t="shared" si="10"/>
        <v>91.53674832962137</v>
      </c>
      <c r="I84" s="1"/>
      <c r="J84" s="1"/>
      <c r="K84" s="1"/>
      <c r="L84" s="1"/>
      <c r="M84" s="1"/>
      <c r="N84" s="1"/>
      <c r="P84" s="6"/>
      <c r="Q84" s="6"/>
      <c r="R84" s="6"/>
      <c r="S84" s="6"/>
      <c r="T84" s="6"/>
      <c r="U84" s="6"/>
      <c r="V84" s="2"/>
      <c r="W84" s="1"/>
      <c r="X84" s="1"/>
      <c r="Y84" s="1"/>
      <c r="Z84" s="1"/>
      <c r="AA84" s="1"/>
      <c r="AB84" s="1"/>
    </row>
    <row r="85" spans="1:28" ht="15.75">
      <c r="A85" s="14"/>
      <c r="B85" s="14"/>
      <c r="C85" s="23"/>
      <c r="D85" s="23"/>
      <c r="E85" s="41"/>
      <c r="F85" s="20"/>
      <c r="G85" s="20"/>
      <c r="H85" s="23"/>
      <c r="I85" s="1"/>
      <c r="J85" s="1"/>
      <c r="K85" s="1"/>
      <c r="L85" s="1"/>
      <c r="M85" s="1"/>
      <c r="N85" s="1"/>
      <c r="P85" s="6"/>
      <c r="Q85" s="6"/>
      <c r="R85" s="6"/>
      <c r="S85" s="6"/>
      <c r="T85" s="6"/>
      <c r="U85" s="6"/>
      <c r="V85" s="2"/>
      <c r="W85" s="1"/>
      <c r="X85" s="1"/>
      <c r="Y85" s="1"/>
      <c r="Z85" s="1"/>
      <c r="AA85" s="1"/>
      <c r="AB85" s="1"/>
    </row>
    <row r="86" spans="1:28" ht="15.75">
      <c r="A86" s="42"/>
      <c r="B86" s="14" t="s">
        <v>17</v>
      </c>
      <c r="C86" s="23">
        <f>SUM(C74:C85)</f>
        <v>169.50000000000003</v>
      </c>
      <c r="D86" s="23">
        <f>SUM(D74:D85)</f>
        <v>183.9</v>
      </c>
      <c r="E86" s="41">
        <f>D86/C86*100</f>
        <v>108.49557522123891</v>
      </c>
      <c r="F86" s="65">
        <f>SUM(F74:F85)</f>
        <v>644.1</v>
      </c>
      <c r="G86" s="64">
        <f>SUM(G74:G85)</f>
        <v>571.7</v>
      </c>
      <c r="H86" s="41">
        <f t="shared" si="10"/>
        <v>88.7595093929514</v>
      </c>
      <c r="I86" s="1"/>
      <c r="J86" s="1"/>
      <c r="K86" s="1"/>
      <c r="L86" s="1"/>
      <c r="M86" s="1"/>
      <c r="N86" s="1"/>
      <c r="P86" s="6"/>
      <c r="Q86" s="6"/>
      <c r="R86" s="6"/>
      <c r="S86" s="6"/>
      <c r="T86" s="6"/>
      <c r="U86" s="6"/>
      <c r="V86" s="2"/>
      <c r="W86" s="1"/>
      <c r="X86" s="1"/>
      <c r="Y86" s="1"/>
      <c r="Z86" s="1"/>
      <c r="AA86" s="1"/>
      <c r="AB86" s="1"/>
    </row>
    <row r="87" spans="1:28" ht="15.75">
      <c r="A87" s="55"/>
      <c r="B87" s="55"/>
      <c r="C87" s="55"/>
      <c r="D87" s="56"/>
      <c r="E87" s="57"/>
      <c r="F87" s="23"/>
      <c r="G87" s="14"/>
      <c r="H87" s="12"/>
      <c r="I87" s="1"/>
      <c r="J87" s="1"/>
      <c r="K87" s="1"/>
      <c r="L87" s="1"/>
      <c r="M87" s="1"/>
      <c r="N87" s="1"/>
      <c r="P87" s="6"/>
      <c r="Q87" s="6"/>
      <c r="R87" s="6"/>
      <c r="S87" s="6"/>
      <c r="T87" s="6"/>
      <c r="U87" s="6"/>
      <c r="V87" s="2"/>
      <c r="W87" s="1"/>
      <c r="X87" s="1"/>
      <c r="Y87" s="1"/>
      <c r="Z87" s="1"/>
      <c r="AA87" s="1"/>
      <c r="AB87" s="1"/>
    </row>
    <row r="88" spans="1:28" ht="29.25" customHeight="1">
      <c r="A88" s="66"/>
      <c r="B88" s="67"/>
      <c r="C88" s="92" t="s">
        <v>21</v>
      </c>
      <c r="D88" s="93"/>
      <c r="E88" s="94"/>
      <c r="F88" s="92" t="s">
        <v>23</v>
      </c>
      <c r="G88" s="93"/>
      <c r="H88" s="94"/>
      <c r="P88" s="6"/>
      <c r="Q88" s="6"/>
      <c r="R88" s="6"/>
      <c r="S88" s="6"/>
      <c r="T88" s="6"/>
      <c r="U88" s="6"/>
      <c r="V88" s="2"/>
      <c r="W88" s="1"/>
      <c r="X88" s="1"/>
      <c r="Y88" s="1"/>
      <c r="Z88" s="1"/>
      <c r="AA88" s="1"/>
      <c r="AB88" s="1"/>
    </row>
    <row r="89" spans="1:28" ht="15.75">
      <c r="A89" s="59" t="s">
        <v>1</v>
      </c>
      <c r="B89" s="23" t="s">
        <v>2</v>
      </c>
      <c r="C89" s="51"/>
      <c r="D89" s="52"/>
      <c r="E89" s="53"/>
      <c r="F89" s="51"/>
      <c r="G89" s="52"/>
      <c r="H89" s="53"/>
      <c r="P89" s="6"/>
      <c r="Q89" s="6"/>
      <c r="R89" s="6"/>
      <c r="S89" s="6"/>
      <c r="T89" s="6"/>
      <c r="U89" s="6"/>
      <c r="V89" s="2"/>
      <c r="W89" s="1"/>
      <c r="X89" s="1"/>
      <c r="Y89" s="1"/>
      <c r="Z89" s="1"/>
      <c r="AA89" s="1"/>
      <c r="AB89" s="1"/>
    </row>
    <row r="90" spans="1:28" ht="15.75">
      <c r="A90" s="68"/>
      <c r="B90" s="14"/>
      <c r="C90" s="33" t="s">
        <v>3</v>
      </c>
      <c r="D90" s="34" t="s">
        <v>4</v>
      </c>
      <c r="E90" s="21" t="s">
        <v>5</v>
      </c>
      <c r="F90" s="33" t="s">
        <v>3</v>
      </c>
      <c r="G90" s="34" t="s">
        <v>4</v>
      </c>
      <c r="H90" s="21" t="s">
        <v>5</v>
      </c>
      <c r="P90" s="7"/>
      <c r="Q90" s="7"/>
      <c r="R90" s="7"/>
      <c r="S90" s="7"/>
      <c r="T90" s="7"/>
      <c r="U90" s="7"/>
      <c r="V90" s="2"/>
      <c r="W90" s="1"/>
      <c r="X90" s="1"/>
      <c r="Y90" s="1"/>
      <c r="Z90" s="1"/>
      <c r="AA90" s="1"/>
      <c r="AB90" s="1"/>
    </row>
    <row r="91" spans="1:28" ht="15.75">
      <c r="A91" s="69"/>
      <c r="B91" s="70"/>
      <c r="C91" s="37" t="s">
        <v>26</v>
      </c>
      <c r="D91" s="38" t="s">
        <v>28</v>
      </c>
      <c r="E91" s="29" t="s">
        <v>34</v>
      </c>
      <c r="F91" s="37" t="s">
        <v>26</v>
      </c>
      <c r="G91" s="38" t="s">
        <v>28</v>
      </c>
      <c r="H91" s="29" t="s">
        <v>34</v>
      </c>
      <c r="P91" s="8"/>
      <c r="Q91" s="8"/>
      <c r="R91" s="8"/>
      <c r="S91" s="8"/>
      <c r="T91" s="8"/>
      <c r="U91" s="8"/>
      <c r="V91" s="1"/>
      <c r="W91" s="1"/>
      <c r="X91" s="1"/>
      <c r="Y91" s="1"/>
      <c r="Z91" s="1"/>
      <c r="AA91" s="1"/>
      <c r="AB91" s="1"/>
    </row>
    <row r="92" spans="1:28" ht="15.75">
      <c r="A92" s="14"/>
      <c r="B92" s="14"/>
      <c r="C92" s="23"/>
      <c r="D92" s="23"/>
      <c r="E92" s="23"/>
      <c r="F92" s="23"/>
      <c r="G92" s="23"/>
      <c r="H92" s="23"/>
      <c r="V92" s="1"/>
      <c r="W92" s="1"/>
      <c r="X92" s="1"/>
      <c r="Y92" s="1"/>
      <c r="Z92" s="1"/>
      <c r="AA92" s="1"/>
      <c r="AB92" s="1"/>
    </row>
    <row r="93" spans="1:28" ht="15.75">
      <c r="A93" s="14">
        <v>1</v>
      </c>
      <c r="B93" s="14" t="s">
        <v>6</v>
      </c>
      <c r="C93" s="39">
        <v>20.9</v>
      </c>
      <c r="D93" s="71">
        <v>8.3</v>
      </c>
      <c r="E93" s="41">
        <f aca="true" t="shared" si="13" ref="E93:E103">D93/C93*100</f>
        <v>39.71291866028709</v>
      </c>
      <c r="F93" s="39">
        <f>+F74+C93</f>
        <v>87.80000000000001</v>
      </c>
      <c r="G93" s="39">
        <f>+G74+D93</f>
        <v>75.6</v>
      </c>
      <c r="H93" s="41">
        <f aca="true" t="shared" si="14" ref="H93:H103">G93/F93*100</f>
        <v>86.10478359908882</v>
      </c>
      <c r="V93" s="1"/>
      <c r="W93" s="1"/>
      <c r="X93" s="1"/>
      <c r="Y93" s="1"/>
      <c r="Z93" s="1"/>
      <c r="AA93" s="1"/>
      <c r="AB93" s="1"/>
    </row>
    <row r="94" spans="1:28" ht="15.75">
      <c r="A94" s="14">
        <v>2</v>
      </c>
      <c r="B94" s="14" t="s">
        <v>7</v>
      </c>
      <c r="C94" s="39">
        <v>14.5</v>
      </c>
      <c r="D94" s="71">
        <v>19.9</v>
      </c>
      <c r="E94" s="41">
        <f t="shared" si="13"/>
        <v>137.24137931034483</v>
      </c>
      <c r="F94" s="39">
        <f aca="true" t="shared" si="15" ref="F94:G103">+F75+C94</f>
        <v>38.4</v>
      </c>
      <c r="G94" s="39">
        <f t="shared" si="15"/>
        <v>41.3</v>
      </c>
      <c r="H94" s="41">
        <f t="shared" si="14"/>
        <v>107.55208333333333</v>
      </c>
      <c r="V94" s="1"/>
      <c r="W94" s="1"/>
      <c r="X94" s="1"/>
      <c r="Y94" s="1"/>
      <c r="Z94" s="1"/>
      <c r="AA94" s="1"/>
      <c r="AB94" s="1"/>
    </row>
    <row r="95" spans="1:28" ht="15.75">
      <c r="A95" s="14">
        <v>3</v>
      </c>
      <c r="B95" s="14" t="s">
        <v>8</v>
      </c>
      <c r="C95" s="39">
        <v>27.3</v>
      </c>
      <c r="D95" s="71">
        <v>6.7</v>
      </c>
      <c r="E95" s="41">
        <f t="shared" si="13"/>
        <v>24.54212454212454</v>
      </c>
      <c r="F95" s="39">
        <f t="shared" si="15"/>
        <v>70</v>
      </c>
      <c r="G95" s="39">
        <f t="shared" si="15"/>
        <v>33.7</v>
      </c>
      <c r="H95" s="41">
        <f t="shared" si="14"/>
        <v>48.142857142857146</v>
      </c>
      <c r="V95" s="1"/>
      <c r="W95" s="1"/>
      <c r="X95" s="1"/>
      <c r="Y95" s="1"/>
      <c r="Z95" s="1"/>
      <c r="AA95" s="1"/>
      <c r="AB95" s="1"/>
    </row>
    <row r="96" spans="1:28" ht="15.75">
      <c r="A96" s="14">
        <v>4</v>
      </c>
      <c r="B96" s="14" t="s">
        <v>9</v>
      </c>
      <c r="C96" s="39">
        <v>13</v>
      </c>
      <c r="D96" s="71">
        <v>4.9</v>
      </c>
      <c r="E96" s="41">
        <f t="shared" si="13"/>
        <v>37.6923076923077</v>
      </c>
      <c r="F96" s="39">
        <f t="shared" si="15"/>
        <v>49.5</v>
      </c>
      <c r="G96" s="39">
        <f t="shared" si="15"/>
        <v>33.6</v>
      </c>
      <c r="H96" s="41">
        <f t="shared" si="14"/>
        <v>67.87878787878789</v>
      </c>
      <c r="V96" s="1"/>
      <c r="W96" s="1"/>
      <c r="X96" s="1"/>
      <c r="Y96" s="1"/>
      <c r="Z96" s="1"/>
      <c r="AA96" s="1"/>
      <c r="AB96" s="1"/>
    </row>
    <row r="97" spans="1:28" ht="15.75">
      <c r="A97" s="14">
        <v>5</v>
      </c>
      <c r="B97" s="14" t="s">
        <v>10</v>
      </c>
      <c r="C97" s="39">
        <v>11.3</v>
      </c>
      <c r="D97" s="71">
        <v>3.9</v>
      </c>
      <c r="E97" s="41">
        <f t="shared" si="13"/>
        <v>34.51327433628318</v>
      </c>
      <c r="F97" s="39">
        <f t="shared" si="15"/>
        <v>74.5</v>
      </c>
      <c r="G97" s="39">
        <f t="shared" si="15"/>
        <v>32.7</v>
      </c>
      <c r="H97" s="41">
        <f t="shared" si="14"/>
        <v>43.892617449664435</v>
      </c>
      <c r="V97" s="1"/>
      <c r="W97" s="1"/>
      <c r="X97" s="1"/>
      <c r="Y97" s="1"/>
      <c r="Z97" s="1"/>
      <c r="AA97" s="1"/>
      <c r="AB97" s="1"/>
    </row>
    <row r="98" spans="1:28" ht="15.75">
      <c r="A98" s="14">
        <v>6</v>
      </c>
      <c r="B98" s="14" t="s">
        <v>11</v>
      </c>
      <c r="C98" s="39">
        <v>18.3</v>
      </c>
      <c r="D98" s="71">
        <v>7.7</v>
      </c>
      <c r="E98" s="41">
        <f t="shared" si="13"/>
        <v>42.076502732240435</v>
      </c>
      <c r="F98" s="39">
        <f t="shared" si="15"/>
        <v>56.8</v>
      </c>
      <c r="G98" s="39">
        <f t="shared" si="15"/>
        <v>41.10000000000001</v>
      </c>
      <c r="H98" s="41">
        <f t="shared" si="14"/>
        <v>72.35915492957749</v>
      </c>
      <c r="V98" s="1"/>
      <c r="W98" s="1"/>
      <c r="X98" s="1"/>
      <c r="Y98" s="1"/>
      <c r="Z98" s="1"/>
      <c r="AA98" s="1"/>
      <c r="AB98" s="1"/>
    </row>
    <row r="99" spans="1:28" ht="15.75">
      <c r="A99" s="14">
        <v>7</v>
      </c>
      <c r="B99" s="14" t="s">
        <v>12</v>
      </c>
      <c r="C99" s="39">
        <v>38.9</v>
      </c>
      <c r="D99" s="71">
        <v>1.1</v>
      </c>
      <c r="E99" s="41">
        <f t="shared" si="13"/>
        <v>2.827763496143959</v>
      </c>
      <c r="F99" s="39">
        <f t="shared" si="15"/>
        <v>185.70000000000002</v>
      </c>
      <c r="G99" s="39">
        <f t="shared" si="15"/>
        <v>160.2</v>
      </c>
      <c r="H99" s="41">
        <f t="shared" si="14"/>
        <v>86.26817447495961</v>
      </c>
      <c r="V99" s="1"/>
      <c r="W99" s="1"/>
      <c r="X99" s="1"/>
      <c r="Y99" s="1"/>
      <c r="Z99" s="1"/>
      <c r="AA99" s="1"/>
      <c r="AB99" s="1"/>
    </row>
    <row r="100" spans="1:28" ht="15.75">
      <c r="A100" s="14">
        <v>8</v>
      </c>
      <c r="B100" s="14" t="s">
        <v>13</v>
      </c>
      <c r="C100" s="39">
        <v>43.5</v>
      </c>
      <c r="D100" s="71">
        <v>47.1</v>
      </c>
      <c r="E100" s="41">
        <f t="shared" si="13"/>
        <v>108.27586206896551</v>
      </c>
      <c r="F100" s="39">
        <f t="shared" si="15"/>
        <v>60.9</v>
      </c>
      <c r="G100" s="39">
        <f t="shared" si="15"/>
        <v>57.400000000000006</v>
      </c>
      <c r="H100" s="41">
        <f t="shared" si="14"/>
        <v>94.2528735632184</v>
      </c>
      <c r="V100" s="1"/>
      <c r="W100" s="1"/>
      <c r="X100" s="1"/>
      <c r="Y100" s="1"/>
      <c r="Z100" s="1"/>
      <c r="AA100" s="1"/>
      <c r="AB100" s="1"/>
    </row>
    <row r="101" spans="1:28" ht="15.75">
      <c r="A101" s="14">
        <v>9</v>
      </c>
      <c r="B101" s="14" t="s">
        <v>14</v>
      </c>
      <c r="C101" s="39">
        <v>19</v>
      </c>
      <c r="D101" s="71">
        <v>13.4</v>
      </c>
      <c r="E101" s="41">
        <f t="shared" si="13"/>
        <v>70.52631578947368</v>
      </c>
      <c r="F101" s="39">
        <f t="shared" si="15"/>
        <v>70.3</v>
      </c>
      <c r="G101" s="39">
        <f t="shared" si="15"/>
        <v>56.6</v>
      </c>
      <c r="H101" s="41">
        <f t="shared" si="14"/>
        <v>80.51209103840684</v>
      </c>
      <c r="V101" s="1"/>
      <c r="W101" s="1"/>
      <c r="X101" s="1"/>
      <c r="Y101" s="1"/>
      <c r="Z101" s="1"/>
      <c r="AA101" s="1"/>
      <c r="AB101" s="1"/>
    </row>
    <row r="102" spans="1:28" ht="15.75">
      <c r="A102" s="14">
        <v>10</v>
      </c>
      <c r="B102" s="14" t="s">
        <v>15</v>
      </c>
      <c r="C102" s="39">
        <v>38.3</v>
      </c>
      <c r="D102" s="71">
        <v>23.7</v>
      </c>
      <c r="E102" s="41">
        <f t="shared" si="13"/>
        <v>61.8798955613577</v>
      </c>
      <c r="F102" s="39">
        <f t="shared" si="15"/>
        <v>150.3</v>
      </c>
      <c r="G102" s="39">
        <f t="shared" si="15"/>
        <v>135.1</v>
      </c>
      <c r="H102" s="41">
        <f t="shared" si="14"/>
        <v>89.88689288090484</v>
      </c>
      <c r="V102" s="1"/>
      <c r="W102" s="1"/>
      <c r="X102" s="1"/>
      <c r="Y102" s="1"/>
      <c r="Z102" s="1"/>
      <c r="AA102" s="1"/>
      <c r="AB102" s="1"/>
    </row>
    <row r="103" spans="1:28" ht="15.75">
      <c r="A103" s="14">
        <v>11</v>
      </c>
      <c r="B103" s="14" t="s">
        <v>16</v>
      </c>
      <c r="C103" s="39">
        <v>29.7</v>
      </c>
      <c r="D103" s="71">
        <v>18.4</v>
      </c>
      <c r="E103" s="41">
        <f t="shared" si="13"/>
        <v>61.95286195286195</v>
      </c>
      <c r="F103" s="39">
        <f t="shared" si="15"/>
        <v>74.6</v>
      </c>
      <c r="G103" s="39">
        <f t="shared" si="15"/>
        <v>59.49999999999999</v>
      </c>
      <c r="H103" s="41">
        <f t="shared" si="14"/>
        <v>79.75871313672923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>
      <c r="A104" s="14"/>
      <c r="B104" s="14"/>
      <c r="C104" s="23"/>
      <c r="D104" s="23"/>
      <c r="E104" s="23"/>
      <c r="F104" s="23"/>
      <c r="G104" s="23"/>
      <c r="H104" s="2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>
      <c r="A105" s="14"/>
      <c r="B105" s="14" t="s">
        <v>17</v>
      </c>
      <c r="C105" s="23">
        <f>SUM(C93:C104)</f>
        <v>274.7</v>
      </c>
      <c r="D105" s="23">
        <f>SUM(D93:D104)</f>
        <v>155.1</v>
      </c>
      <c r="E105" s="41">
        <f>D105/C105*100</f>
        <v>56.46159446669093</v>
      </c>
      <c r="F105" s="23">
        <f>SUM(F93:F104)</f>
        <v>918.8000000000001</v>
      </c>
      <c r="G105" s="23">
        <f>SUM(G93:G104)</f>
        <v>726.8000000000001</v>
      </c>
      <c r="H105" s="41">
        <f>G105/F105*100</f>
        <v>79.10317805833697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>
      <c r="A106" s="14"/>
      <c r="B106" s="14"/>
      <c r="C106" s="13"/>
      <c r="D106" s="13"/>
      <c r="E106" s="13"/>
      <c r="F106" s="23"/>
      <c r="G106" s="23"/>
      <c r="H106" s="23"/>
      <c r="I106" s="3"/>
      <c r="J106" s="3"/>
      <c r="K106" s="3"/>
      <c r="L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8" ht="15.75">
      <c r="A107" s="14"/>
      <c r="B107" s="14"/>
      <c r="C107" s="13"/>
      <c r="D107" s="13"/>
      <c r="E107" s="13"/>
      <c r="F107" s="13"/>
      <c r="G107" s="13"/>
      <c r="H107" s="13"/>
    </row>
    <row r="108" spans="1:8" ht="15">
      <c r="A108" s="13"/>
      <c r="B108" s="13"/>
      <c r="C108" s="13"/>
      <c r="D108" s="13"/>
      <c r="E108" s="13"/>
      <c r="F108" s="13"/>
      <c r="G108" s="13"/>
      <c r="H108" s="13"/>
    </row>
    <row r="109" spans="1:8" ht="12.75" customHeight="1">
      <c r="A109" s="66"/>
      <c r="B109" s="67"/>
      <c r="C109" s="92" t="s">
        <v>22</v>
      </c>
      <c r="D109" s="93"/>
      <c r="E109" s="94"/>
      <c r="F109" s="90" t="s">
        <v>25</v>
      </c>
      <c r="G109" s="91"/>
      <c r="H109" s="91"/>
    </row>
    <row r="110" spans="1:8" ht="15.75">
      <c r="A110" s="59" t="s">
        <v>1</v>
      </c>
      <c r="B110" s="23" t="s">
        <v>2</v>
      </c>
      <c r="C110" s="95"/>
      <c r="D110" s="96"/>
      <c r="E110" s="97"/>
      <c r="F110" s="90"/>
      <c r="G110" s="91"/>
      <c r="H110" s="91"/>
    </row>
    <row r="111" spans="1:8" ht="15.75">
      <c r="A111" s="68"/>
      <c r="B111" s="14"/>
      <c r="C111" s="98"/>
      <c r="D111" s="99"/>
      <c r="E111" s="100"/>
      <c r="F111" s="90" t="s">
        <v>3</v>
      </c>
      <c r="G111" s="91" t="s">
        <v>4</v>
      </c>
      <c r="H111" s="91" t="s">
        <v>5</v>
      </c>
    </row>
    <row r="112" spans="1:8" ht="15.75">
      <c r="A112" s="68"/>
      <c r="B112" s="14"/>
      <c r="C112" s="33" t="s">
        <v>3</v>
      </c>
      <c r="D112" s="34" t="s">
        <v>4</v>
      </c>
      <c r="E112" s="21" t="s">
        <v>5</v>
      </c>
      <c r="F112" s="33" t="s">
        <v>3</v>
      </c>
      <c r="G112" s="34" t="s">
        <v>4</v>
      </c>
      <c r="H112" s="21" t="s">
        <v>5</v>
      </c>
    </row>
    <row r="113" spans="1:8" ht="15.75">
      <c r="A113" s="69"/>
      <c r="B113" s="70"/>
      <c r="C113" s="37" t="s">
        <v>26</v>
      </c>
      <c r="D113" s="38" t="s">
        <v>28</v>
      </c>
      <c r="E113" s="29" t="s">
        <v>34</v>
      </c>
      <c r="F113" s="37" t="s">
        <v>26</v>
      </c>
      <c r="G113" s="38" t="s">
        <v>28</v>
      </c>
      <c r="H113" s="29" t="s">
        <v>34</v>
      </c>
    </row>
    <row r="114" spans="1:8" ht="15.75">
      <c r="A114" s="14"/>
      <c r="B114" s="14"/>
      <c r="C114" s="72"/>
      <c r="D114" s="72"/>
      <c r="E114" s="72"/>
      <c r="F114" s="13"/>
      <c r="G114" s="13"/>
      <c r="H114" s="13"/>
    </row>
    <row r="115" spans="1:8" ht="15.75">
      <c r="A115" s="14">
        <v>1</v>
      </c>
      <c r="B115" s="14" t="s">
        <v>6</v>
      </c>
      <c r="C115" s="39">
        <v>211.1</v>
      </c>
      <c r="D115" s="40">
        <v>195.7</v>
      </c>
      <c r="E115" s="73">
        <f aca="true" t="shared" si="16" ref="E115:E125">D115/C115*100</f>
        <v>92.70487920416863</v>
      </c>
      <c r="F115" s="39">
        <f>+F93+C115</f>
        <v>298.9</v>
      </c>
      <c r="G115" s="39">
        <f>+G93+D115</f>
        <v>271.29999999999995</v>
      </c>
      <c r="H115" s="41">
        <f aca="true" t="shared" si="17" ref="H115:H125">G115/F115*100</f>
        <v>90.7661425225828</v>
      </c>
    </row>
    <row r="116" spans="1:8" ht="15.75">
      <c r="A116" s="14">
        <v>2</v>
      </c>
      <c r="B116" s="14" t="s">
        <v>7</v>
      </c>
      <c r="C116" s="39">
        <v>298.3</v>
      </c>
      <c r="D116" s="40">
        <v>209.1</v>
      </c>
      <c r="E116" s="73">
        <f t="shared" si="16"/>
        <v>70.09721756620851</v>
      </c>
      <c r="F116" s="39">
        <f aca="true" t="shared" si="18" ref="F116:F125">+F94+C116</f>
        <v>336.7</v>
      </c>
      <c r="G116" s="39">
        <f aca="true" t="shared" si="19" ref="G116:G125">+G94+D116</f>
        <v>250.39999999999998</v>
      </c>
      <c r="H116" s="41">
        <f t="shared" si="17"/>
        <v>74.36887436887436</v>
      </c>
    </row>
    <row r="117" spans="1:8" ht="15.75">
      <c r="A117" s="14">
        <v>3</v>
      </c>
      <c r="B117" s="14" t="s">
        <v>8</v>
      </c>
      <c r="C117" s="39">
        <v>395.7</v>
      </c>
      <c r="D117" s="40">
        <v>324.5</v>
      </c>
      <c r="E117" s="73">
        <f t="shared" si="16"/>
        <v>82.00657063431893</v>
      </c>
      <c r="F117" s="39">
        <f t="shared" si="18"/>
        <v>465.7</v>
      </c>
      <c r="G117" s="39">
        <f t="shared" si="19"/>
        <v>358.2</v>
      </c>
      <c r="H117" s="41">
        <f t="shared" si="17"/>
        <v>76.9164698303629</v>
      </c>
    </row>
    <row r="118" spans="1:8" ht="15.75">
      <c r="A118" s="14">
        <v>4</v>
      </c>
      <c r="B118" s="14" t="s">
        <v>9</v>
      </c>
      <c r="C118" s="39">
        <v>363.6</v>
      </c>
      <c r="D118" s="40">
        <v>249.7</v>
      </c>
      <c r="E118" s="73">
        <f t="shared" si="16"/>
        <v>68.67436743674367</v>
      </c>
      <c r="F118" s="39">
        <f t="shared" si="18"/>
        <v>413.1</v>
      </c>
      <c r="G118" s="39">
        <f t="shared" si="19"/>
        <v>283.3</v>
      </c>
      <c r="H118" s="41">
        <f t="shared" si="17"/>
        <v>68.57903655289276</v>
      </c>
    </row>
    <row r="119" spans="1:8" ht="15.75">
      <c r="A119" s="14">
        <v>5</v>
      </c>
      <c r="B119" s="14" t="s">
        <v>10</v>
      </c>
      <c r="C119" s="39">
        <v>382.9</v>
      </c>
      <c r="D119" s="40">
        <v>345.5</v>
      </c>
      <c r="E119" s="73">
        <f t="shared" si="16"/>
        <v>90.23243666753721</v>
      </c>
      <c r="F119" s="39">
        <f t="shared" si="18"/>
        <v>457.4</v>
      </c>
      <c r="G119" s="39">
        <f t="shared" si="19"/>
        <v>378.2</v>
      </c>
      <c r="H119" s="41">
        <f t="shared" si="17"/>
        <v>82.68473983384347</v>
      </c>
    </row>
    <row r="120" spans="1:8" ht="15.75">
      <c r="A120" s="14">
        <v>6</v>
      </c>
      <c r="B120" s="14" t="s">
        <v>11</v>
      </c>
      <c r="C120" s="39">
        <v>392.8</v>
      </c>
      <c r="D120" s="40">
        <v>283.5</v>
      </c>
      <c r="E120" s="73">
        <f t="shared" si="16"/>
        <v>72.17413441955193</v>
      </c>
      <c r="F120" s="39">
        <f t="shared" si="18"/>
        <v>449.6</v>
      </c>
      <c r="G120" s="39">
        <f t="shared" si="19"/>
        <v>324.6</v>
      </c>
      <c r="H120" s="41">
        <f t="shared" si="17"/>
        <v>72.19750889679716</v>
      </c>
    </row>
    <row r="121" spans="1:8" ht="15.75">
      <c r="A121" s="14">
        <v>7</v>
      </c>
      <c r="B121" s="14" t="s">
        <v>12</v>
      </c>
      <c r="C121" s="39">
        <v>283.9</v>
      </c>
      <c r="D121" s="40">
        <v>212.2</v>
      </c>
      <c r="E121" s="73">
        <f t="shared" si="16"/>
        <v>74.74462839027827</v>
      </c>
      <c r="F121" s="39">
        <f t="shared" si="18"/>
        <v>469.6</v>
      </c>
      <c r="G121" s="39">
        <f t="shared" si="19"/>
        <v>372.4</v>
      </c>
      <c r="H121" s="41">
        <f t="shared" si="17"/>
        <v>79.3015332197615</v>
      </c>
    </row>
    <row r="122" spans="1:8" ht="15.75">
      <c r="A122" s="14">
        <v>8</v>
      </c>
      <c r="B122" s="14" t="s">
        <v>13</v>
      </c>
      <c r="C122" s="39">
        <v>320</v>
      </c>
      <c r="D122" s="40">
        <v>318.4</v>
      </c>
      <c r="E122" s="73">
        <f t="shared" si="16"/>
        <v>99.49999999999999</v>
      </c>
      <c r="F122" s="39">
        <f t="shared" si="18"/>
        <v>380.9</v>
      </c>
      <c r="G122" s="39">
        <f t="shared" si="19"/>
        <v>375.79999999999995</v>
      </c>
      <c r="H122" s="41">
        <f t="shared" si="17"/>
        <v>98.66106589656077</v>
      </c>
    </row>
    <row r="123" spans="1:8" ht="15.75">
      <c r="A123" s="14">
        <v>9</v>
      </c>
      <c r="B123" s="14" t="s">
        <v>14</v>
      </c>
      <c r="C123" s="39">
        <v>334.7</v>
      </c>
      <c r="D123" s="40">
        <v>315.5</v>
      </c>
      <c r="E123" s="73">
        <f t="shared" si="16"/>
        <v>94.26351956976397</v>
      </c>
      <c r="F123" s="39">
        <f t="shared" si="18"/>
        <v>405</v>
      </c>
      <c r="G123" s="39">
        <f t="shared" si="19"/>
        <v>372.1</v>
      </c>
      <c r="H123" s="41">
        <f t="shared" si="17"/>
        <v>91.87654320987654</v>
      </c>
    </row>
    <row r="124" spans="1:8" ht="15.75">
      <c r="A124" s="14">
        <v>10</v>
      </c>
      <c r="B124" s="14" t="s">
        <v>15</v>
      </c>
      <c r="C124" s="39">
        <v>220.5</v>
      </c>
      <c r="D124" s="40">
        <v>165</v>
      </c>
      <c r="E124" s="73">
        <f t="shared" si="16"/>
        <v>74.82993197278913</v>
      </c>
      <c r="F124" s="39">
        <f t="shared" si="18"/>
        <v>370.8</v>
      </c>
      <c r="G124" s="39">
        <f t="shared" si="19"/>
        <v>300.1</v>
      </c>
      <c r="H124" s="41">
        <f t="shared" si="17"/>
        <v>80.93311758360302</v>
      </c>
    </row>
    <row r="125" spans="1:8" ht="15.75">
      <c r="A125" s="14">
        <v>11</v>
      </c>
      <c r="B125" s="14" t="s">
        <v>16</v>
      </c>
      <c r="C125" s="39">
        <v>348.7</v>
      </c>
      <c r="D125" s="40">
        <v>318.5</v>
      </c>
      <c r="E125" s="73">
        <f t="shared" si="16"/>
        <v>91.3392601089762</v>
      </c>
      <c r="F125" s="39">
        <f t="shared" si="18"/>
        <v>423.29999999999995</v>
      </c>
      <c r="G125" s="39">
        <f t="shared" si="19"/>
        <v>378</v>
      </c>
      <c r="H125" s="41">
        <f t="shared" si="17"/>
        <v>89.2983699503898</v>
      </c>
    </row>
    <row r="126" spans="1:8" ht="15.75">
      <c r="A126" s="14"/>
      <c r="B126" s="14"/>
      <c r="C126" s="13"/>
      <c r="D126" s="13"/>
      <c r="E126" s="13"/>
      <c r="F126" s="39"/>
      <c r="G126" s="74"/>
      <c r="H126" s="41"/>
    </row>
    <row r="127" spans="1:8" ht="15.75">
      <c r="A127" s="14"/>
      <c r="B127" s="14" t="s">
        <v>17</v>
      </c>
      <c r="C127" s="23">
        <f>SUM(C115:C126)</f>
        <v>3552.1999999999994</v>
      </c>
      <c r="D127" s="23">
        <f>SUM(D115:D126)</f>
        <v>2937.6</v>
      </c>
      <c r="E127" s="41">
        <f>D127/C127*100</f>
        <v>82.69804628117787</v>
      </c>
      <c r="F127" s="39">
        <f>+F105+C127</f>
        <v>4470.999999999999</v>
      </c>
      <c r="G127" s="23">
        <f>SUM(G115:G126)</f>
        <v>3664.3999999999996</v>
      </c>
      <c r="H127" s="41">
        <f>G127/F127*100</f>
        <v>81.95929322299263</v>
      </c>
    </row>
    <row r="128" spans="1:8" ht="15.75">
      <c r="A128" s="13"/>
      <c r="B128" s="13"/>
      <c r="C128" s="13"/>
      <c r="D128" s="13"/>
      <c r="E128" s="13"/>
      <c r="F128" s="75"/>
      <c r="G128" s="13"/>
      <c r="H128" s="13"/>
    </row>
    <row r="129" spans="1:8" ht="15.75">
      <c r="A129" s="13"/>
      <c r="B129" s="13"/>
      <c r="C129" s="13"/>
      <c r="D129" s="13"/>
      <c r="E129" s="13"/>
      <c r="F129" s="75"/>
      <c r="G129" s="13"/>
      <c r="H129" s="13"/>
    </row>
    <row r="130" spans="1:8" ht="15.75">
      <c r="A130" s="13"/>
      <c r="B130" s="13"/>
      <c r="C130" s="75"/>
      <c r="D130" s="13"/>
      <c r="E130" s="13"/>
      <c r="F130" s="13"/>
      <c r="G130" s="13"/>
      <c r="H130" s="13"/>
    </row>
    <row r="131" spans="1:8" ht="15.75">
      <c r="A131" s="13"/>
      <c r="B131" s="13"/>
      <c r="C131" s="75"/>
      <c r="D131" s="13"/>
      <c r="E131" s="13"/>
      <c r="F131" s="13"/>
      <c r="G131" s="13"/>
      <c r="H131" s="13"/>
    </row>
    <row r="132" spans="1:8" ht="15.75">
      <c r="A132" s="13"/>
      <c r="B132" s="13"/>
      <c r="C132" s="75"/>
      <c r="D132" s="13"/>
      <c r="E132" s="13"/>
      <c r="F132" s="13"/>
      <c r="G132" s="13"/>
      <c r="H132" s="13"/>
    </row>
    <row r="133" spans="1:8" ht="15.75">
      <c r="A133" s="13"/>
      <c r="B133" s="13"/>
      <c r="C133" s="75"/>
      <c r="D133" s="13"/>
      <c r="E133" s="13"/>
      <c r="F133" s="13"/>
      <c r="G133" s="13"/>
      <c r="H133" s="13"/>
    </row>
    <row r="134" spans="1:8" ht="15.75">
      <c r="A134" s="13"/>
      <c r="B134" s="42"/>
      <c r="C134" s="75"/>
      <c r="D134" s="42"/>
      <c r="E134" s="13"/>
      <c r="F134" s="13"/>
      <c r="G134" s="13"/>
      <c r="H134" s="13"/>
    </row>
    <row r="135" spans="1:8" ht="15.75">
      <c r="A135" s="13"/>
      <c r="B135" s="42"/>
      <c r="C135" s="75"/>
      <c r="D135" s="42"/>
      <c r="E135" s="13"/>
      <c r="F135" s="13"/>
      <c r="G135" s="13"/>
      <c r="H135" s="13"/>
    </row>
    <row r="136" spans="1:8" ht="15.75">
      <c r="A136" s="13"/>
      <c r="B136" s="42"/>
      <c r="C136" s="75"/>
      <c r="D136" s="42"/>
      <c r="E136" s="13"/>
      <c r="F136" s="13"/>
      <c r="G136" s="13"/>
      <c r="H136" s="13"/>
    </row>
    <row r="137" spans="1:8" ht="15">
      <c r="A137" s="13"/>
      <c r="B137" s="42"/>
      <c r="C137" s="76"/>
      <c r="D137" s="42"/>
      <c r="E137" s="13"/>
      <c r="F137" s="13"/>
      <c r="G137" s="13"/>
      <c r="H137" s="13"/>
    </row>
    <row r="138" spans="1:8" ht="15">
      <c r="A138" s="13"/>
      <c r="B138" s="42"/>
      <c r="C138" s="76"/>
      <c r="D138" s="42"/>
      <c r="E138" s="13"/>
      <c r="F138" s="13"/>
      <c r="G138" s="13"/>
      <c r="H138" s="13"/>
    </row>
    <row r="139" spans="1:8" ht="15.75">
      <c r="A139" s="13"/>
      <c r="B139" s="42"/>
      <c r="C139" s="77"/>
      <c r="D139" s="42"/>
      <c r="E139" s="13"/>
      <c r="F139" s="13"/>
      <c r="G139" s="13"/>
      <c r="H139" s="13"/>
    </row>
    <row r="140" spans="1:8" ht="15">
      <c r="A140" s="13"/>
      <c r="B140" s="42"/>
      <c r="C140" s="42"/>
      <c r="D140" s="42"/>
      <c r="E140" s="13"/>
      <c r="F140" s="13"/>
      <c r="G140" s="13"/>
      <c r="H140" s="13"/>
    </row>
    <row r="141" spans="1:8" ht="15">
      <c r="A141" s="13"/>
      <c r="B141" s="42"/>
      <c r="C141" s="42"/>
      <c r="D141" s="42"/>
      <c r="E141" s="13"/>
      <c r="F141" s="13"/>
      <c r="G141" s="13"/>
      <c r="H141" s="13"/>
    </row>
    <row r="142" spans="1:8" ht="15">
      <c r="A142" s="13"/>
      <c r="B142" s="42"/>
      <c r="C142" s="42"/>
      <c r="D142" s="42"/>
      <c r="E142" s="13"/>
      <c r="F142" s="13"/>
      <c r="G142" s="13"/>
      <c r="H142" s="13"/>
    </row>
    <row r="143" spans="1:8" ht="15">
      <c r="A143" s="13"/>
      <c r="B143" s="42"/>
      <c r="C143" s="42"/>
      <c r="D143" s="42"/>
      <c r="E143" s="13"/>
      <c r="F143" s="13"/>
      <c r="G143" s="13"/>
      <c r="H143" s="13"/>
    </row>
    <row r="144" spans="1:8" ht="15">
      <c r="A144" s="13"/>
      <c r="B144" s="42"/>
      <c r="C144" s="42"/>
      <c r="D144" s="42"/>
      <c r="E144" s="13"/>
      <c r="F144" s="13"/>
      <c r="G144" s="13"/>
      <c r="H144" s="13"/>
    </row>
    <row r="145" spans="1:8" ht="15">
      <c r="A145" s="13"/>
      <c r="B145" s="42"/>
      <c r="C145" s="42"/>
      <c r="D145" s="42"/>
      <c r="E145" s="13"/>
      <c r="F145" s="13"/>
      <c r="G145" s="13"/>
      <c r="H145" s="13"/>
    </row>
    <row r="146" spans="1:8" ht="15">
      <c r="A146" s="13"/>
      <c r="B146" s="42"/>
      <c r="C146" s="42"/>
      <c r="D146" s="42"/>
      <c r="E146" s="13"/>
      <c r="F146" s="13"/>
      <c r="G146" s="13"/>
      <c r="H146" s="13"/>
    </row>
    <row r="147" spans="1:8" ht="15">
      <c r="A147" s="13"/>
      <c r="B147" s="13"/>
      <c r="C147" s="13"/>
      <c r="D147" s="13"/>
      <c r="E147" s="13"/>
      <c r="F147" s="13"/>
      <c r="G147" s="13"/>
      <c r="H147" s="13"/>
    </row>
    <row r="148" spans="1:8" ht="15">
      <c r="A148" s="13"/>
      <c r="B148" s="13"/>
      <c r="C148" s="13"/>
      <c r="D148" s="13"/>
      <c r="E148" s="13"/>
      <c r="F148" s="13"/>
      <c r="G148" s="13"/>
      <c r="H148" s="13"/>
    </row>
    <row r="149" spans="1:8" ht="15">
      <c r="A149" s="13"/>
      <c r="B149" s="13"/>
      <c r="C149" s="13"/>
      <c r="D149" s="13"/>
      <c r="E149" s="13"/>
      <c r="F149" s="13"/>
      <c r="G149" s="13"/>
      <c r="H149" s="13"/>
    </row>
    <row r="150" spans="1:8" ht="15">
      <c r="A150" s="13"/>
      <c r="B150" s="13"/>
      <c r="C150" s="13"/>
      <c r="D150" s="13"/>
      <c r="E150" s="13"/>
      <c r="F150" s="13"/>
      <c r="G150" s="13"/>
      <c r="H150" s="13"/>
    </row>
    <row r="151" spans="1:8" ht="15">
      <c r="A151" s="13"/>
      <c r="B151" s="13"/>
      <c r="C151" s="13"/>
      <c r="D151" s="13"/>
      <c r="E151" s="13"/>
      <c r="F151" s="13"/>
      <c r="G151" s="13"/>
      <c r="H151" s="13"/>
    </row>
    <row r="152" spans="1:8" ht="15">
      <c r="A152" s="13"/>
      <c r="B152" s="13"/>
      <c r="C152" s="13"/>
      <c r="D152" s="13"/>
      <c r="E152" s="13"/>
      <c r="F152" s="13"/>
      <c r="G152" s="13"/>
      <c r="H152" s="13"/>
    </row>
    <row r="153" spans="1:8" ht="15">
      <c r="A153" s="13"/>
      <c r="B153" s="13"/>
      <c r="C153" s="13"/>
      <c r="D153" s="13"/>
      <c r="E153" s="13"/>
      <c r="F153" s="13"/>
      <c r="G153" s="13"/>
      <c r="H153" s="13"/>
    </row>
    <row r="154" spans="1:8" ht="15">
      <c r="A154" s="13"/>
      <c r="B154" s="13"/>
      <c r="C154" s="13"/>
      <c r="D154" s="13"/>
      <c r="E154" s="13"/>
      <c r="F154" s="13"/>
      <c r="G154" s="13"/>
      <c r="H154" s="13"/>
    </row>
    <row r="155" spans="1:8" ht="15">
      <c r="A155" s="13"/>
      <c r="B155" s="13"/>
      <c r="C155" s="13"/>
      <c r="D155" s="13"/>
      <c r="E155" s="13"/>
      <c r="F155" s="13"/>
      <c r="G155" s="13"/>
      <c r="H155" s="13"/>
    </row>
    <row r="156" spans="1:8" ht="15">
      <c r="A156" s="13"/>
      <c r="B156" s="13"/>
      <c r="C156" s="13"/>
      <c r="D156" s="13"/>
      <c r="E156" s="13"/>
      <c r="F156" s="13"/>
      <c r="G156" s="13"/>
      <c r="H156" s="13"/>
    </row>
    <row r="157" spans="1:8" ht="15">
      <c r="A157" s="13"/>
      <c r="B157" s="13"/>
      <c r="C157" s="13"/>
      <c r="D157" s="13"/>
      <c r="E157" s="13"/>
      <c r="F157" s="13"/>
      <c r="G157" s="13"/>
      <c r="H157" s="13"/>
    </row>
    <row r="158" spans="1:8" ht="15">
      <c r="A158" s="13"/>
      <c r="B158" s="13"/>
      <c r="C158" s="13"/>
      <c r="D158" s="13"/>
      <c r="E158" s="13"/>
      <c r="F158" s="13"/>
      <c r="G158" s="13"/>
      <c r="H158" s="13"/>
    </row>
    <row r="159" spans="1:8" ht="15">
      <c r="A159" s="13"/>
      <c r="B159" s="13"/>
      <c r="C159" s="13"/>
      <c r="D159" s="13"/>
      <c r="E159" s="13"/>
      <c r="F159" s="13"/>
      <c r="G159" s="13"/>
      <c r="H159" s="13"/>
    </row>
    <row r="160" spans="1:8" ht="15">
      <c r="A160" s="13"/>
      <c r="B160" s="13"/>
      <c r="C160" s="13"/>
      <c r="D160" s="13"/>
      <c r="E160" s="13"/>
      <c r="F160" s="13"/>
      <c r="G160" s="13"/>
      <c r="H160" s="13"/>
    </row>
  </sheetData>
  <mergeCells count="8">
    <mergeCell ref="C5:H5"/>
    <mergeCell ref="F27:H29"/>
    <mergeCell ref="F109:H111"/>
    <mergeCell ref="F88:H88"/>
    <mergeCell ref="C109:E111"/>
    <mergeCell ref="C88:E88"/>
    <mergeCell ref="F69:H69"/>
    <mergeCell ref="C48:H48"/>
  </mergeCells>
  <printOptions/>
  <pageMargins left="0.78" right="0.29" top="0.18" bottom="1.83" header="0.16" footer="1.83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Klient</cp:lastModifiedBy>
  <cp:lastPrinted>2007-04-09T06:30:45Z</cp:lastPrinted>
  <dcterms:created xsi:type="dcterms:W3CDTF">1996-10-08T23:32:33Z</dcterms:created>
  <dcterms:modified xsi:type="dcterms:W3CDTF">2007-04-19T04:20:28Z</dcterms:modified>
  <cp:category/>
  <cp:version/>
  <cp:contentType/>
  <cp:contentStatus/>
  <cp:revision>1</cp:revision>
</cp:coreProperties>
</file>