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'Sheet1'!$1:$65447</definedName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<sst xmlns="http://schemas.openxmlformats.org/spreadsheetml/2006/main" count="173" uniqueCount="32">
  <si>
    <t xml:space="preserve">                 Арендная плата за землю</t>
  </si>
  <si>
    <t>№ п/п</t>
  </si>
  <si>
    <t>Наименование бюджетов</t>
  </si>
  <si>
    <t>Уточненный</t>
  </si>
  <si>
    <t>Факт поступления</t>
  </si>
  <si>
    <t>Процент</t>
  </si>
  <si>
    <t>Исполнения</t>
  </si>
  <si>
    <t>Большеалгашинское сельское поселение</t>
  </si>
  <si>
    <t>Магаринское сельское поселение</t>
  </si>
  <si>
    <t>Егоркинское сельское поселение</t>
  </si>
  <si>
    <t>Краснооктябрьское 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</si>
  <si>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</si>
  <si>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</si>
  <si>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</si>
  <si>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</si>
  <si>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</si>
  <si>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</si>
  <si>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</si>
  <si>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Сельские поселения -всего</t>
  </si>
  <si>
    <t xml:space="preserve">                   Земельный налог</t>
  </si>
  <si>
    <t xml:space="preserve"> Налог на имущество физических лиц</t>
  </si>
  <si>
    <t xml:space="preserve">                   Аренда имущества</t>
  </si>
  <si>
    <t xml:space="preserve">Доходы от предпринимательской и иной приносящей доход деятельности </t>
  </si>
  <si>
    <t>Поступление налоговых и неналоговых доходов за август 2006г.</t>
  </si>
  <si>
    <t>ВСЕГО - Налоговые и неналоговые доходы</t>
  </si>
  <si>
    <t xml:space="preserve">Безвозмездные поступления </t>
  </si>
  <si>
    <t>Итого собственных доходов</t>
  </si>
  <si>
    <t xml:space="preserve">         Налог на доходы физических лиц</t>
  </si>
  <si>
    <t>ВСЕГО ДОХОДОВ</t>
  </si>
  <si>
    <t>план на 1 кв.</t>
  </si>
  <si>
    <t>Анализ исполнения доходов по сельским поселениям  Шумерлинского района по состоянию на 01.03.2007г</t>
  </si>
  <si>
    <t>на 01.03.2007г.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</si>
</sst>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sz val="14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Border="1" applyAlignment="1" applyProtection="1">
      <alignment vertical="center" wrapText="1"/>
      <protection locked="0"/>
    </xf>
    <xf numFmtId="165" fontId="6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0" xfId="0" applyNumberForma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22" xfId="0" applyFon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6"/>
  <sheetViews>
    <sheetView tabSelected="1" zoomScale="80" zoomScaleNormal="80" workbookViewId="0" topLeftCell="B94">
      <selection activeCell="F26" sqref="F26"/>
    </sheetView>
  </sheetViews>
  <sheetFormatPr defaultColWidth="9.140625" defaultRowHeight="12.75"/>
  <cols>
    <col min="1" max="1" width="5.421875" style="0" customWidth="1"/>
    <col min="2" max="2" width="38.8515625" style="0" customWidth="1"/>
    <col min="3" max="3" width="16.28125" style="0" customWidth="1"/>
    <col min="4" max="4" width="15.7109375" style="0" customWidth="1"/>
    <col min="5" max="5" width="17.8515625" style="0" customWidth="1"/>
    <col min="6" max="6" width="18.140625" style="0" customWidth="1"/>
    <col min="7" max="7" width="12.8515625" style="0" customWidth="1"/>
    <col min="8" max="8" width="13.421875" style="0" customWidth="1"/>
    <col min="9" max="9" width="12.851562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2.8515625" style="0" customWidth="1"/>
    <col min="14" max="14" width="13.421875" style="0" customWidth="1"/>
    <col min="15" max="15" width="13.7109375" style="0" customWidth="1"/>
    <col min="16" max="16" width="14.8515625" style="0" customWidth="1"/>
    <col min="17" max="17" width="15.57421875" style="0" customWidth="1"/>
    <col min="18" max="18" width="13.8515625" style="0" customWidth="1"/>
    <col min="19" max="19" width="11.28125" style="0" customWidth="1"/>
    <col min="20" max="20" width="13.28125" style="0" customWidth="1"/>
    <col min="21" max="21" width="10.28125" style="0" customWidth="1"/>
    <col min="22" max="22" width="12.7109375" style="0" customWidth="1"/>
    <col min="23" max="23" width="13.8515625" style="0" customWidth="1"/>
    <col min="24" max="24" width="42.7109375" style="0" customWidth="1"/>
    <col min="25" max="25" width="13.140625" style="0" customWidth="1"/>
    <col min="26" max="26" width="14.7109375" style="0" customWidth="1"/>
    <col min="27" max="27" width="14.8515625" style="0" customWidth="1"/>
    <col min="28" max="28" width="14.140625" style="0" customWidth="1"/>
    <col min="29" max="29" width="15.28125" style="0" customWidth="1"/>
    <col min="30" max="30" width="13.57421875" style="0" customWidth="1"/>
    <col min="31" max="31" width="14.57421875" style="0" customWidth="1"/>
    <col min="32" max="32" width="15.57421875" style="0" customWidth="1"/>
    <col min="33" max="33" width="15.00390625" style="0" customWidth="1"/>
    <col min="34" max="34" width="13.140625" style="0" customWidth="1"/>
  </cols>
  <sheetData>
    <row r="1" spans="1:37" ht="12.75">
      <c r="A1" s="1"/>
      <c r="B1" s="1"/>
      <c r="C1" s="1"/>
      <c r="D1" s="1"/>
      <c r="E1" s="1"/>
      <c r="F1" s="1"/>
      <c r="G1" s="2"/>
      <c r="H1" s="2"/>
      <c r="AK1" s="1"/>
    </row>
    <row r="2" spans="1:37" ht="12.75">
      <c r="A2" s="1"/>
      <c r="B2" s="2"/>
      <c r="C2" s="2"/>
      <c r="D2" s="2"/>
      <c r="E2" s="2"/>
      <c r="F2" s="2"/>
      <c r="G2" s="2"/>
      <c r="H2" s="2"/>
      <c r="AK2" s="1"/>
    </row>
    <row r="3" spans="1:37" ht="12.75">
      <c r="A3" s="1"/>
      <c r="B3" s="3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AK3" s="1"/>
    </row>
    <row r="4" spans="1:37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8"/>
      <c r="M4" s="18"/>
      <c r="N4" s="39"/>
      <c r="O4" s="18"/>
      <c r="P4" s="39"/>
      <c r="AK4" s="1"/>
    </row>
    <row r="5" spans="1:37" ht="12.75">
      <c r="A5" s="1"/>
      <c r="B5" s="1"/>
      <c r="C5" s="1"/>
      <c r="D5" s="1"/>
      <c r="E5" s="1"/>
      <c r="F5" s="18"/>
      <c r="G5" s="18"/>
      <c r="H5" s="1"/>
      <c r="I5" s="1"/>
      <c r="J5" s="1"/>
      <c r="K5" s="1"/>
      <c r="L5" s="18"/>
      <c r="M5" s="18"/>
      <c r="N5" s="39"/>
      <c r="O5" s="18"/>
      <c r="P5" s="39"/>
      <c r="AK5" s="1"/>
    </row>
    <row r="6" spans="1:16" ht="15.75" customHeight="1">
      <c r="A6" s="5"/>
      <c r="B6" s="47"/>
      <c r="C6" s="70" t="s">
        <v>27</v>
      </c>
      <c r="D6" s="71"/>
      <c r="E6" s="83"/>
      <c r="F6" s="24"/>
      <c r="G6" s="39"/>
      <c r="L6" s="39"/>
      <c r="M6" s="24"/>
      <c r="N6" s="19"/>
      <c r="O6" s="19"/>
      <c r="P6" s="39"/>
    </row>
    <row r="7" spans="1:16" ht="12.75">
      <c r="A7" s="10" t="s">
        <v>1</v>
      </c>
      <c r="B7" s="48" t="s">
        <v>2</v>
      </c>
      <c r="C7" s="72"/>
      <c r="D7" s="73"/>
      <c r="E7" s="84"/>
      <c r="F7" s="24"/>
      <c r="G7" s="39"/>
      <c r="L7" s="39"/>
      <c r="M7" s="19"/>
      <c r="N7" s="19"/>
      <c r="O7" s="19"/>
      <c r="P7" s="39"/>
    </row>
    <row r="8" spans="1:16" ht="12.75">
      <c r="A8" s="15"/>
      <c r="B8" s="49"/>
      <c r="C8" s="54" t="s">
        <v>3</v>
      </c>
      <c r="D8" s="56" t="s">
        <v>4</v>
      </c>
      <c r="E8" s="85" t="s">
        <v>5</v>
      </c>
      <c r="F8" s="24"/>
      <c r="G8" s="39"/>
      <c r="L8" s="39"/>
      <c r="M8" s="19"/>
      <c r="N8" s="24"/>
      <c r="O8" s="19"/>
      <c r="P8" s="39"/>
    </row>
    <row r="9" spans="1:16" ht="12.75">
      <c r="A9" s="17"/>
      <c r="B9" s="50"/>
      <c r="C9" s="55" t="s">
        <v>29</v>
      </c>
      <c r="D9" s="57" t="s">
        <v>31</v>
      </c>
      <c r="E9" s="86" t="s">
        <v>6</v>
      </c>
      <c r="F9" s="40"/>
      <c r="G9" s="39"/>
      <c r="L9" s="39"/>
      <c r="M9" s="40"/>
      <c r="N9" s="24"/>
      <c r="O9" s="40"/>
      <c r="P9" s="39"/>
    </row>
    <row r="10" spans="1:16" ht="12.75">
      <c r="A10" s="18"/>
      <c r="B10" s="18"/>
      <c r="C10" s="40"/>
      <c r="D10" s="40"/>
      <c r="E10" s="19"/>
      <c r="F10" s="19"/>
      <c r="G10" s="39"/>
      <c r="L10" s="39"/>
      <c r="M10" s="19"/>
      <c r="N10" s="19"/>
      <c r="O10" s="19"/>
      <c r="P10" s="39"/>
    </row>
    <row r="11" spans="1:26" ht="27.75" customHeight="1">
      <c r="A11" s="18">
        <v>1</v>
      </c>
      <c r="B11" s="18" t="s">
        <v>7</v>
      </c>
      <c r="C11" s="51">
        <v>18</v>
      </c>
      <c r="D11" s="60">
        <v>9.2</v>
      </c>
      <c r="E11" s="20">
        <f aca="true" t="shared" si="0" ref="E11:E21">D11/C11*100</f>
        <v>51.11111111111111</v>
      </c>
      <c r="F11" s="67"/>
      <c r="G11" s="39"/>
      <c r="L11" s="39"/>
      <c r="M11" s="19"/>
      <c r="N11" s="19"/>
      <c r="O11" s="20"/>
      <c r="P11" s="39"/>
      <c r="X11" s="1"/>
      <c r="Y11" s="1"/>
      <c r="Z11" s="1"/>
    </row>
    <row r="12" spans="1:28" ht="12.75">
      <c r="A12" s="18">
        <v>2</v>
      </c>
      <c r="B12" s="18" t="s">
        <v>8</v>
      </c>
      <c r="C12" s="51">
        <v>16.5</v>
      </c>
      <c r="D12" s="60">
        <v>9.5</v>
      </c>
      <c r="E12" s="20">
        <f t="shared" si="0"/>
        <v>57.57575757575758</v>
      </c>
      <c r="F12" s="67"/>
      <c r="G12" s="39"/>
      <c r="L12" s="39"/>
      <c r="M12" s="19"/>
      <c r="N12" s="19"/>
      <c r="O12" s="20"/>
      <c r="P12" s="39"/>
      <c r="X12" s="1"/>
      <c r="Y12" s="1"/>
      <c r="Z12" s="1"/>
      <c r="AA12" s="1"/>
      <c r="AB12" s="1"/>
    </row>
    <row r="13" spans="1:28" ht="13.5" customHeight="1">
      <c r="A13" s="18">
        <v>3</v>
      </c>
      <c r="B13" s="18" t="s">
        <v>9</v>
      </c>
      <c r="C13" s="51">
        <v>12</v>
      </c>
      <c r="D13" s="60">
        <v>7.3</v>
      </c>
      <c r="E13" s="20">
        <f t="shared" si="0"/>
        <v>60.83333333333333</v>
      </c>
      <c r="F13" s="67"/>
      <c r="G13" s="39"/>
      <c r="L13" s="39"/>
      <c r="M13" s="19"/>
      <c r="N13" s="19"/>
      <c r="O13" s="20"/>
      <c r="P13" s="39"/>
      <c r="X13" s="1"/>
      <c r="Y13" s="1"/>
      <c r="Z13" s="1"/>
      <c r="AA13" s="1"/>
      <c r="AB13" s="1"/>
    </row>
    <row r="14" spans="1:28" ht="27.75" customHeight="1">
      <c r="A14" s="18">
        <v>4</v>
      </c>
      <c r="B14" s="18" t="s">
        <v>10</v>
      </c>
      <c r="C14" s="51">
        <v>28.5</v>
      </c>
      <c r="D14" s="60">
        <v>19</v>
      </c>
      <c r="E14" s="20">
        <f t="shared" si="0"/>
        <v>66.66666666666666</v>
      </c>
      <c r="F14" s="66"/>
      <c r="G14" s="39"/>
      <c r="L14" s="39"/>
      <c r="M14" s="19"/>
      <c r="N14" s="19"/>
      <c r="O14" s="20"/>
      <c r="P14" s="39"/>
      <c r="X14" s="1"/>
      <c r="Y14" s="1"/>
      <c r="Z14" s="1"/>
      <c r="AA14" s="1"/>
      <c r="AB14" s="1"/>
    </row>
    <row r="15" spans="1:28" ht="27.75" customHeight="1">
      <c r="A15" s="18">
        <v>5</v>
      </c>
      <c r="B15" s="18" t="s">
        <v>11</v>
      </c>
      <c r="C15" s="51">
        <v>20.5</v>
      </c>
      <c r="D15" s="60">
        <v>13.1</v>
      </c>
      <c r="E15" s="20">
        <f t="shared" si="0"/>
        <v>63.90243902439025</v>
      </c>
      <c r="F15" s="66"/>
      <c r="G15" s="39"/>
      <c r="L15" s="39"/>
      <c r="M15" s="19"/>
      <c r="N15" s="19"/>
      <c r="O15" s="20"/>
      <c r="P15" s="39"/>
      <c r="X15" s="1"/>
      <c r="Y15" s="1"/>
      <c r="Z15" s="1"/>
      <c r="AA15" s="1"/>
      <c r="AB15" s="1"/>
    </row>
    <row r="16" spans="1:16" ht="15" customHeight="1">
      <c r="A16" s="18">
        <v>6</v>
      </c>
      <c r="B16" s="18" t="s">
        <v>12</v>
      </c>
      <c r="C16" s="51">
        <v>10</v>
      </c>
      <c r="D16" s="60">
        <v>6.5</v>
      </c>
      <c r="E16" s="20">
        <f t="shared" si="0"/>
        <v>65</v>
      </c>
      <c r="F16" s="67"/>
      <c r="G16" s="39"/>
      <c r="L16" s="39"/>
      <c r="M16" s="19"/>
      <c r="N16" s="19"/>
      <c r="O16" s="20"/>
      <c r="P16" s="39"/>
    </row>
    <row r="17" spans="1:16" ht="38.25" customHeight="1">
      <c r="A17" s="18">
        <v>7</v>
      </c>
      <c r="B17" s="18" t="s">
        <v>13</v>
      </c>
      <c r="C17" s="51">
        <v>30</v>
      </c>
      <c r="D17" s="60">
        <v>21.4</v>
      </c>
      <c r="E17" s="20">
        <f t="shared" si="0"/>
        <v>71.33333333333333</v>
      </c>
      <c r="F17" s="67"/>
      <c r="G17" s="39"/>
      <c r="L17" s="39"/>
      <c r="M17" s="19"/>
      <c r="N17" s="19"/>
      <c r="O17" s="20"/>
      <c r="P17" s="39"/>
    </row>
    <row r="18" spans="1:28" ht="12.75">
      <c r="A18" s="18">
        <v>8</v>
      </c>
      <c r="B18" s="18" t="s">
        <v>14</v>
      </c>
      <c r="C18" s="51">
        <v>6.1</v>
      </c>
      <c r="D18" s="60">
        <v>4.3</v>
      </c>
      <c r="E18" s="20">
        <f t="shared" si="0"/>
        <v>70.49180327868852</v>
      </c>
      <c r="F18" s="67"/>
      <c r="G18" s="39"/>
      <c r="L18" s="39"/>
      <c r="M18" s="19"/>
      <c r="N18" s="19"/>
      <c r="O18" s="20"/>
      <c r="P18" s="39"/>
      <c r="X18" s="1"/>
      <c r="Y18" s="1"/>
      <c r="Z18" s="1"/>
      <c r="AA18" s="1"/>
      <c r="AB18" s="1"/>
    </row>
    <row r="19" spans="1:28" ht="12.75">
      <c r="A19" s="18">
        <v>9</v>
      </c>
      <c r="B19" s="18" t="s">
        <v>15</v>
      </c>
      <c r="C19" s="51">
        <v>18</v>
      </c>
      <c r="D19" s="60">
        <v>12.3</v>
      </c>
      <c r="E19" s="20">
        <f t="shared" si="0"/>
        <v>68.33333333333333</v>
      </c>
      <c r="F19" s="67"/>
      <c r="G19" s="39"/>
      <c r="L19" s="39"/>
      <c r="M19" s="19"/>
      <c r="N19" s="19"/>
      <c r="O19" s="20"/>
      <c r="P19" s="39"/>
      <c r="X19" s="1"/>
      <c r="Y19" s="1"/>
      <c r="Z19" s="1"/>
      <c r="AA19" s="1"/>
      <c r="AB19" s="1"/>
    </row>
    <row r="20" spans="1:28" ht="12.75">
      <c r="A20" s="18">
        <v>10</v>
      </c>
      <c r="B20" s="18" t="s">
        <v>16</v>
      </c>
      <c r="C20" s="51">
        <v>73</v>
      </c>
      <c r="D20" s="60">
        <v>59.3</v>
      </c>
      <c r="E20" s="20">
        <f t="shared" si="0"/>
        <v>81.23287671232876</v>
      </c>
      <c r="F20" s="66"/>
      <c r="G20" s="39"/>
      <c r="L20" s="39"/>
      <c r="M20" s="19"/>
      <c r="N20" s="19"/>
      <c r="O20" s="20"/>
      <c r="P20" s="39"/>
      <c r="X20" s="1"/>
      <c r="Y20" s="1"/>
      <c r="Z20" s="1"/>
      <c r="AA20" s="1"/>
      <c r="AB20" s="1"/>
    </row>
    <row r="21" spans="1:28" ht="12.75">
      <c r="A21" s="18">
        <v>11</v>
      </c>
      <c r="B21" s="18" t="s">
        <v>17</v>
      </c>
      <c r="C21" s="51">
        <v>14.2</v>
      </c>
      <c r="D21" s="60">
        <v>8.6</v>
      </c>
      <c r="E21" s="20">
        <f t="shared" si="0"/>
        <v>60.56338028169014</v>
      </c>
      <c r="F21" s="67"/>
      <c r="G21" s="39"/>
      <c r="L21" s="39"/>
      <c r="M21" s="19"/>
      <c r="N21" s="19"/>
      <c r="O21" s="20"/>
      <c r="P21" s="39"/>
      <c r="X21" s="1"/>
      <c r="Y21" s="1"/>
      <c r="Z21" s="1"/>
      <c r="AA21" s="1"/>
      <c r="AB21" s="1"/>
    </row>
    <row r="22" spans="1:28" ht="12.75">
      <c r="A22" s="18"/>
      <c r="B22" s="18"/>
      <c r="C22" s="19"/>
      <c r="D22" s="19"/>
      <c r="E22" s="19"/>
      <c r="F22" s="66"/>
      <c r="G22" s="39"/>
      <c r="L22" s="39"/>
      <c r="M22" s="19"/>
      <c r="N22" s="19"/>
      <c r="O22" s="19"/>
      <c r="P22" s="39"/>
      <c r="X22" s="1"/>
      <c r="Y22" s="1"/>
      <c r="Z22" s="1"/>
      <c r="AA22" s="1"/>
      <c r="AB22" s="1"/>
    </row>
    <row r="23" spans="1:28" ht="12.75">
      <c r="A23" s="22"/>
      <c r="B23" s="18" t="s">
        <v>18</v>
      </c>
      <c r="C23" s="19">
        <f>SUM(C11:C22)</f>
        <v>246.79999999999998</v>
      </c>
      <c r="D23" s="19">
        <f>SUM(D11:D22)</f>
        <v>170.49999999999997</v>
      </c>
      <c r="E23" s="20">
        <f>D23/C23*100</f>
        <v>69.08427876823337</v>
      </c>
      <c r="F23" s="65"/>
      <c r="G23" s="39"/>
      <c r="L23" s="39"/>
      <c r="M23" s="19"/>
      <c r="N23" s="19"/>
      <c r="O23" s="20"/>
      <c r="P23" s="39"/>
      <c r="X23" s="1"/>
      <c r="Y23" s="1"/>
      <c r="Z23" s="1"/>
      <c r="AA23" s="1"/>
      <c r="AB23" s="1"/>
    </row>
    <row r="24" spans="1:28" ht="12.75">
      <c r="A24" s="22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8"/>
      <c r="N24" s="18"/>
      <c r="O24" s="39"/>
      <c r="P24" s="39"/>
      <c r="X24" s="1"/>
      <c r="Y24" s="1"/>
      <c r="Z24" s="1"/>
      <c r="AA24" s="1"/>
      <c r="AB24" s="1"/>
    </row>
    <row r="25" spans="1:28" ht="12.75">
      <c r="A25" s="22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8"/>
      <c r="N25" s="18"/>
      <c r="X25" s="1"/>
      <c r="Y25" s="1"/>
      <c r="Z25" s="1"/>
      <c r="AA25" s="1"/>
      <c r="AB25" s="1"/>
    </row>
    <row r="26" spans="1:28" ht="12.75">
      <c r="A26" s="4"/>
      <c r="B26" s="5"/>
      <c r="C26" s="62" t="s">
        <v>19</v>
      </c>
      <c r="D26" s="59"/>
      <c r="E26" s="63"/>
      <c r="F26" s="24"/>
      <c r="G26" s="19"/>
      <c r="H26" s="19"/>
      <c r="I26" s="19"/>
      <c r="J26" s="19"/>
      <c r="K26" s="19"/>
      <c r="L26" s="19"/>
      <c r="M26" s="18"/>
      <c r="N26" s="18"/>
      <c r="X26" s="1"/>
      <c r="Y26" s="1"/>
      <c r="Z26" s="1"/>
      <c r="AA26" s="1"/>
      <c r="AB26" s="1"/>
    </row>
    <row r="27" spans="1:28" ht="12.75">
      <c r="A27" s="9" t="s">
        <v>1</v>
      </c>
      <c r="B27" s="10" t="s">
        <v>2</v>
      </c>
      <c r="C27" s="87"/>
      <c r="D27" s="12"/>
      <c r="E27" s="88"/>
      <c r="F27" s="24"/>
      <c r="G27" s="19"/>
      <c r="H27" s="19"/>
      <c r="I27" s="19"/>
      <c r="J27" s="19"/>
      <c r="K27" s="19"/>
      <c r="L27" s="19"/>
      <c r="M27" s="18"/>
      <c r="N27" s="18"/>
      <c r="X27" s="1"/>
      <c r="Y27" s="1"/>
      <c r="Z27" s="1"/>
      <c r="AA27" s="1"/>
      <c r="AB27" s="1"/>
    </row>
    <row r="28" spans="1:28" ht="12.75">
      <c r="A28" s="14"/>
      <c r="B28" s="15"/>
      <c r="C28" s="54" t="s">
        <v>3</v>
      </c>
      <c r="D28" s="56" t="s">
        <v>4</v>
      </c>
      <c r="E28" s="85" t="s">
        <v>5</v>
      </c>
      <c r="F28" s="24"/>
      <c r="G28" s="19"/>
      <c r="H28" s="19"/>
      <c r="I28" s="19"/>
      <c r="J28" s="19"/>
      <c r="K28" s="19"/>
      <c r="L28" s="19"/>
      <c r="M28" s="18"/>
      <c r="N28" s="18"/>
      <c r="X28" s="1"/>
      <c r="Y28" s="1"/>
      <c r="Z28" s="1"/>
      <c r="AA28" s="1"/>
      <c r="AB28" s="1"/>
    </row>
    <row r="29" spans="1:28" ht="12.75">
      <c r="A29" s="16"/>
      <c r="B29" s="17"/>
      <c r="C29" s="55" t="s">
        <v>29</v>
      </c>
      <c r="D29" s="57" t="s">
        <v>31</v>
      </c>
      <c r="E29" s="86" t="s">
        <v>6</v>
      </c>
      <c r="F29" s="40"/>
      <c r="G29" s="19"/>
      <c r="H29" s="19"/>
      <c r="I29" s="19"/>
      <c r="J29" s="19"/>
      <c r="K29" s="19"/>
      <c r="L29" s="19"/>
      <c r="M29" s="18"/>
      <c r="N29" s="18"/>
      <c r="X29" s="1"/>
      <c r="Y29" s="1"/>
      <c r="Z29" s="1"/>
      <c r="AA29" s="1"/>
      <c r="AB29" s="1"/>
    </row>
    <row r="30" spans="1:28" ht="12.75">
      <c r="A30" s="18"/>
      <c r="B30" s="18"/>
      <c r="C30" s="19"/>
      <c r="D30" s="19"/>
      <c r="E30" s="19"/>
      <c r="F30" s="68"/>
      <c r="G30" s="19"/>
      <c r="H30" s="19"/>
      <c r="I30" s="19"/>
      <c r="J30" s="19"/>
      <c r="K30" s="19"/>
      <c r="L30" s="19"/>
      <c r="M30" s="18"/>
      <c r="N30" s="18"/>
      <c r="X30" s="1"/>
      <c r="Y30" s="1"/>
      <c r="Z30" s="1"/>
      <c r="AA30" s="1"/>
      <c r="AB30" s="1"/>
    </row>
    <row r="31" spans="1:28" ht="12.75">
      <c r="A31" s="18">
        <v>1</v>
      </c>
      <c r="B31" s="18" t="s">
        <v>7</v>
      </c>
      <c r="C31" s="51">
        <v>0.6</v>
      </c>
      <c r="D31" s="60">
        <v>0.1</v>
      </c>
      <c r="E31" s="20">
        <f aca="true" t="shared" si="1" ref="E31:E41">D31/C31*100</f>
        <v>16.666666666666668</v>
      </c>
      <c r="F31" s="68"/>
      <c r="G31" s="19"/>
      <c r="H31" s="19"/>
      <c r="I31" s="19"/>
      <c r="J31" s="19"/>
      <c r="K31" s="19"/>
      <c r="L31" s="19"/>
      <c r="M31" s="18"/>
      <c r="N31" s="18"/>
      <c r="X31" s="1"/>
      <c r="Y31" s="1"/>
      <c r="Z31" s="1"/>
      <c r="AA31" s="1"/>
      <c r="AB31" s="1"/>
    </row>
    <row r="32" spans="1:28" ht="12.75">
      <c r="A32" s="18">
        <v>2</v>
      </c>
      <c r="B32" s="18" t="s">
        <v>8</v>
      </c>
      <c r="C32" s="51">
        <v>0.7</v>
      </c>
      <c r="D32" s="60">
        <v>0.5</v>
      </c>
      <c r="E32" s="20">
        <f t="shared" si="1"/>
        <v>71.42857142857143</v>
      </c>
      <c r="F32" s="68"/>
      <c r="G32" s="19"/>
      <c r="H32" s="19"/>
      <c r="I32" s="19"/>
      <c r="J32" s="19"/>
      <c r="K32" s="19"/>
      <c r="L32" s="19"/>
      <c r="M32" s="18"/>
      <c r="N32" s="18"/>
      <c r="X32" s="1"/>
      <c r="Y32" s="1"/>
      <c r="Z32" s="1"/>
      <c r="AA32" s="1"/>
      <c r="AB32" s="1"/>
    </row>
    <row r="33" spans="1:28" ht="12.75">
      <c r="A33" s="18">
        <v>3</v>
      </c>
      <c r="B33" s="18" t="s">
        <v>9</v>
      </c>
      <c r="C33" s="51">
        <v>14.6</v>
      </c>
      <c r="D33" s="60">
        <v>0.1</v>
      </c>
      <c r="E33" s="20">
        <f t="shared" si="1"/>
        <v>0.6849315068493151</v>
      </c>
      <c r="F33" s="66"/>
      <c r="G33" s="19"/>
      <c r="H33" s="19"/>
      <c r="I33" s="19"/>
      <c r="J33" s="19"/>
      <c r="K33" s="19"/>
      <c r="L33" s="19"/>
      <c r="M33" s="18"/>
      <c r="N33" s="18"/>
      <c r="X33" s="1"/>
      <c r="Y33" s="1"/>
      <c r="Z33" s="1"/>
      <c r="AA33" s="1"/>
      <c r="AB33" s="1"/>
    </row>
    <row r="34" spans="1:28" ht="12.75">
      <c r="A34" s="18">
        <v>4</v>
      </c>
      <c r="B34" s="18" t="s">
        <v>10</v>
      </c>
      <c r="C34" s="51">
        <v>0.5</v>
      </c>
      <c r="D34" s="60">
        <v>0.2</v>
      </c>
      <c r="E34" s="20">
        <f t="shared" si="1"/>
        <v>40</v>
      </c>
      <c r="F34" s="68"/>
      <c r="G34" s="19"/>
      <c r="H34" s="19"/>
      <c r="I34" s="19"/>
      <c r="J34" s="19"/>
      <c r="K34" s="19"/>
      <c r="L34" s="19"/>
      <c r="M34" s="18"/>
      <c r="N34" s="18"/>
      <c r="X34" s="1"/>
      <c r="Y34" s="1"/>
      <c r="Z34" s="1"/>
      <c r="AA34" s="1"/>
      <c r="AB34" s="1"/>
    </row>
    <row r="35" spans="1:28" ht="12.75">
      <c r="A35" s="18">
        <v>5</v>
      </c>
      <c r="B35" s="18" t="s">
        <v>11</v>
      </c>
      <c r="C35" s="51">
        <v>34</v>
      </c>
      <c r="D35" s="60">
        <v>0.8</v>
      </c>
      <c r="E35" s="20">
        <f t="shared" si="1"/>
        <v>2.3529411764705883</v>
      </c>
      <c r="F35" s="66"/>
      <c r="G35" s="19"/>
      <c r="H35" s="19"/>
      <c r="I35" s="19"/>
      <c r="J35" s="19"/>
      <c r="K35" s="19"/>
      <c r="L35" s="19"/>
      <c r="M35" s="18"/>
      <c r="N35" s="18"/>
      <c r="X35" s="1"/>
      <c r="Y35" s="1"/>
      <c r="Z35" s="1"/>
      <c r="AA35" s="1"/>
      <c r="AB35" s="1"/>
    </row>
    <row r="36" spans="1:28" ht="12.75">
      <c r="A36" s="18">
        <v>6</v>
      </c>
      <c r="B36" s="18" t="s">
        <v>12</v>
      </c>
      <c r="C36" s="51">
        <v>20.8</v>
      </c>
      <c r="D36" s="60">
        <v>20.1</v>
      </c>
      <c r="E36" s="20">
        <f t="shared" si="1"/>
        <v>96.63461538461539</v>
      </c>
      <c r="F36" s="68"/>
      <c r="G36" s="19"/>
      <c r="H36" s="19"/>
      <c r="I36" s="19"/>
      <c r="J36" s="19"/>
      <c r="K36" s="19"/>
      <c r="L36" s="19"/>
      <c r="M36" s="18"/>
      <c r="N36" s="18"/>
      <c r="X36" s="1"/>
      <c r="Y36" s="1"/>
      <c r="Z36" s="1"/>
      <c r="AA36" s="1"/>
      <c r="AB36" s="1"/>
    </row>
    <row r="37" spans="1:28" ht="12.75">
      <c r="A37" s="18">
        <v>7</v>
      </c>
      <c r="B37" s="18" t="s">
        <v>13</v>
      </c>
      <c r="C37" s="51">
        <v>33</v>
      </c>
      <c r="D37" s="60">
        <v>32.2</v>
      </c>
      <c r="E37" s="20">
        <f t="shared" si="1"/>
        <v>97.57575757575758</v>
      </c>
      <c r="F37" s="66"/>
      <c r="G37" s="19"/>
      <c r="H37" s="19"/>
      <c r="I37" s="19"/>
      <c r="J37" s="19"/>
      <c r="K37" s="19"/>
      <c r="L37" s="19"/>
      <c r="M37" s="18"/>
      <c r="N37" s="18"/>
      <c r="X37" s="1"/>
      <c r="Y37" s="1"/>
      <c r="Z37" s="1"/>
      <c r="AA37" s="1"/>
      <c r="AB37" s="1"/>
    </row>
    <row r="38" spans="1:28" ht="12.75">
      <c r="A38" s="18">
        <v>8</v>
      </c>
      <c r="B38" s="18" t="s">
        <v>14</v>
      </c>
      <c r="C38" s="51">
        <v>0.5</v>
      </c>
      <c r="D38" s="60"/>
      <c r="E38" s="20">
        <f t="shared" si="1"/>
        <v>0</v>
      </c>
      <c r="F38" s="68"/>
      <c r="G38" s="19"/>
      <c r="H38" s="19"/>
      <c r="I38" s="19"/>
      <c r="J38" s="19"/>
      <c r="K38" s="19"/>
      <c r="L38" s="19"/>
      <c r="M38" s="18"/>
      <c r="N38" s="18"/>
      <c r="X38" s="1"/>
      <c r="Y38" s="1"/>
      <c r="Z38" s="1"/>
      <c r="AA38" s="1"/>
      <c r="AB38" s="1"/>
    </row>
    <row r="39" spans="1:28" ht="12.75">
      <c r="A39" s="18">
        <v>9</v>
      </c>
      <c r="B39" s="18" t="s">
        <v>15</v>
      </c>
      <c r="C39" s="51">
        <v>28.4</v>
      </c>
      <c r="D39" s="60">
        <v>7</v>
      </c>
      <c r="E39" s="20">
        <f t="shared" si="1"/>
        <v>24.647887323943664</v>
      </c>
      <c r="F39" s="66"/>
      <c r="G39" s="19"/>
      <c r="H39" s="19"/>
      <c r="I39" s="19"/>
      <c r="J39" s="19"/>
      <c r="K39" s="19"/>
      <c r="L39" s="19"/>
      <c r="M39" s="18"/>
      <c r="N39" s="18"/>
      <c r="X39" s="1"/>
      <c r="Y39" s="1"/>
      <c r="Z39" s="1"/>
      <c r="AA39" s="1"/>
      <c r="AB39" s="1"/>
    </row>
    <row r="40" spans="1:28" ht="12.75">
      <c r="A40" s="18">
        <v>10</v>
      </c>
      <c r="B40" s="18" t="s">
        <v>16</v>
      </c>
      <c r="C40" s="51">
        <v>16</v>
      </c>
      <c r="D40" s="60">
        <v>14.4</v>
      </c>
      <c r="E40" s="20">
        <f t="shared" si="1"/>
        <v>90</v>
      </c>
      <c r="F40" s="66"/>
      <c r="G40" s="19"/>
      <c r="H40" s="19"/>
      <c r="I40" s="19"/>
      <c r="J40" s="19"/>
      <c r="K40" s="19"/>
      <c r="L40" s="19"/>
      <c r="M40" s="18"/>
      <c r="N40" s="18"/>
      <c r="X40" s="1"/>
      <c r="Y40" s="1"/>
      <c r="Z40" s="1"/>
      <c r="AA40" s="1"/>
      <c r="AB40" s="1"/>
    </row>
    <row r="41" spans="1:28" ht="12.75">
      <c r="A41" s="18">
        <v>11</v>
      </c>
      <c r="B41" s="18" t="s">
        <v>17</v>
      </c>
      <c r="C41" s="51">
        <v>16.7</v>
      </c>
      <c r="D41" s="60">
        <v>16.5</v>
      </c>
      <c r="E41" s="20">
        <f t="shared" si="1"/>
        <v>98.80239520958084</v>
      </c>
      <c r="F41" s="68"/>
      <c r="G41" s="19"/>
      <c r="H41" s="19"/>
      <c r="I41" s="19"/>
      <c r="J41" s="19"/>
      <c r="K41" s="19"/>
      <c r="L41" s="19"/>
      <c r="M41" s="18"/>
      <c r="N41" s="18"/>
      <c r="X41" s="1"/>
      <c r="Y41" s="1"/>
      <c r="Z41" s="1"/>
      <c r="AA41" s="1"/>
      <c r="AB41" s="1"/>
    </row>
    <row r="42" spans="1:28" ht="12.75">
      <c r="A42" s="18"/>
      <c r="B42" s="18"/>
      <c r="C42" s="19"/>
      <c r="D42" s="19"/>
      <c r="E42" s="19"/>
      <c r="F42" s="68"/>
      <c r="G42" s="19"/>
      <c r="H42" s="19"/>
      <c r="I42" s="19"/>
      <c r="J42" s="19"/>
      <c r="K42" s="19"/>
      <c r="L42" s="19"/>
      <c r="M42" s="18"/>
      <c r="N42" s="18"/>
      <c r="X42" s="1"/>
      <c r="Y42" s="1"/>
      <c r="Z42" s="1"/>
      <c r="AA42" s="1"/>
      <c r="AB42" s="1"/>
    </row>
    <row r="43" spans="1:28" ht="12.75">
      <c r="A43" s="22"/>
      <c r="B43" s="18" t="s">
        <v>18</v>
      </c>
      <c r="C43" s="19">
        <f>SUM(C31:C42)</f>
        <v>165.79999999999998</v>
      </c>
      <c r="D43" s="19">
        <f>SUM(D31:D42)</f>
        <v>91.9</v>
      </c>
      <c r="E43" s="20">
        <f>D43/C43*100</f>
        <v>55.42822677925212</v>
      </c>
      <c r="F43" s="68"/>
      <c r="G43" s="19"/>
      <c r="H43" s="19"/>
      <c r="I43" s="19"/>
      <c r="J43" s="19"/>
      <c r="K43" s="19"/>
      <c r="L43" s="19"/>
      <c r="M43" s="18"/>
      <c r="N43" s="18"/>
      <c r="X43" s="1"/>
      <c r="Y43" s="1"/>
      <c r="Z43" s="1"/>
      <c r="AA43" s="1"/>
      <c r="AB43" s="1"/>
    </row>
    <row r="44" spans="1:28" ht="12.75">
      <c r="A44" s="22"/>
      <c r="B44" s="18"/>
      <c r="C44" s="19"/>
      <c r="D44" s="19"/>
      <c r="E44" s="19"/>
      <c r="F44" s="68"/>
      <c r="G44" s="19"/>
      <c r="H44" s="19"/>
      <c r="I44" s="19"/>
      <c r="J44" s="19"/>
      <c r="K44" s="19"/>
      <c r="L44" s="19"/>
      <c r="M44" s="18"/>
      <c r="N44" s="18"/>
      <c r="X44" s="1"/>
      <c r="Y44" s="1"/>
      <c r="Z44" s="1"/>
      <c r="AA44" s="1"/>
      <c r="AB44" s="1"/>
    </row>
    <row r="45" spans="1:28" ht="12.75">
      <c r="A45" s="22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8"/>
      <c r="N45" s="18"/>
      <c r="X45" s="1"/>
      <c r="Y45" s="1"/>
      <c r="Z45" s="1"/>
      <c r="AA45" s="1"/>
      <c r="AB45" s="1"/>
    </row>
    <row r="46" spans="1:28" ht="12.75">
      <c r="A46" s="22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8"/>
      <c r="N46" s="18"/>
      <c r="X46" s="1"/>
      <c r="Y46" s="1"/>
      <c r="Z46" s="1"/>
      <c r="AA46" s="1"/>
      <c r="AB46" s="1"/>
    </row>
    <row r="47" spans="1:28" ht="12.75">
      <c r="A47" s="4"/>
      <c r="B47" s="5"/>
      <c r="C47" s="62" t="s">
        <v>20</v>
      </c>
      <c r="D47" s="59"/>
      <c r="E47" s="63"/>
      <c r="F47" s="19"/>
      <c r="G47" s="19"/>
      <c r="H47" s="19"/>
      <c r="I47" s="19"/>
      <c r="J47" s="19"/>
      <c r="K47" s="19"/>
      <c r="L47" s="19"/>
      <c r="M47" s="18"/>
      <c r="N47" s="18"/>
      <c r="X47" s="1"/>
      <c r="Y47" s="1"/>
      <c r="Z47" s="1"/>
      <c r="AA47" s="1"/>
      <c r="AB47" s="1"/>
    </row>
    <row r="48" spans="1:28" ht="12.75">
      <c r="A48" s="9" t="s">
        <v>1</v>
      </c>
      <c r="B48" s="10" t="s">
        <v>2</v>
      </c>
      <c r="C48" s="43"/>
      <c r="D48" s="44"/>
      <c r="E48" s="45"/>
      <c r="F48" s="19"/>
      <c r="G48" s="19"/>
      <c r="H48" s="19"/>
      <c r="I48" s="19"/>
      <c r="J48" s="19"/>
      <c r="K48" s="19"/>
      <c r="L48" s="19"/>
      <c r="M48" s="18"/>
      <c r="N48" s="18"/>
      <c r="X48" s="1"/>
      <c r="Y48" s="1"/>
      <c r="Z48" s="1"/>
      <c r="AA48" s="1"/>
      <c r="AB48" s="1"/>
    </row>
    <row r="49" spans="1:28" ht="12.75">
      <c r="A49" s="14"/>
      <c r="B49" s="15"/>
      <c r="C49" s="54" t="s">
        <v>3</v>
      </c>
      <c r="D49" s="56" t="s">
        <v>4</v>
      </c>
      <c r="E49" s="19" t="s">
        <v>5</v>
      </c>
      <c r="F49" s="19"/>
      <c r="G49" s="19"/>
      <c r="H49" s="19"/>
      <c r="I49" s="19"/>
      <c r="J49" s="19"/>
      <c r="K49" s="19"/>
      <c r="L49" s="19"/>
      <c r="M49" s="18"/>
      <c r="N49" s="18"/>
      <c r="X49" s="1"/>
      <c r="Y49" s="1"/>
      <c r="Z49" s="1"/>
      <c r="AA49" s="1"/>
      <c r="AB49" s="1"/>
    </row>
    <row r="50" spans="1:28" ht="12.75">
      <c r="A50" s="16"/>
      <c r="B50" s="17"/>
      <c r="C50" s="55" t="s">
        <v>29</v>
      </c>
      <c r="D50" s="57" t="s">
        <v>31</v>
      </c>
      <c r="E50" s="58" t="s">
        <v>6</v>
      </c>
      <c r="F50" s="19"/>
      <c r="G50" s="19"/>
      <c r="H50" s="19"/>
      <c r="I50" s="19"/>
      <c r="J50" s="19"/>
      <c r="K50" s="19"/>
      <c r="L50" s="19"/>
      <c r="M50" s="18"/>
      <c r="N50" s="18"/>
      <c r="X50" s="1"/>
      <c r="Y50" s="1"/>
      <c r="Z50" s="1"/>
      <c r="AA50" s="1"/>
      <c r="AB50" s="1"/>
    </row>
    <row r="51" spans="1:28" ht="12.75">
      <c r="A51" s="18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8"/>
      <c r="N51" s="18"/>
      <c r="X51" s="1"/>
      <c r="Y51" s="1"/>
      <c r="Z51" s="1"/>
      <c r="AA51" s="1"/>
      <c r="AB51" s="1"/>
    </row>
    <row r="52" spans="1:28" ht="12.75">
      <c r="A52" s="18">
        <v>1</v>
      </c>
      <c r="B52" s="18" t="s">
        <v>7</v>
      </c>
      <c r="C52" s="51">
        <v>4.5</v>
      </c>
      <c r="D52" s="60">
        <v>0.9</v>
      </c>
      <c r="E52" s="20">
        <f aca="true" t="shared" si="2" ref="E52:E62">D52/C52*100</f>
        <v>20</v>
      </c>
      <c r="F52" s="24"/>
      <c r="G52" s="19"/>
      <c r="H52" s="19"/>
      <c r="I52" s="19"/>
      <c r="J52" s="19"/>
      <c r="K52" s="19"/>
      <c r="L52" s="19"/>
      <c r="M52" s="18"/>
      <c r="N52" s="18"/>
      <c r="X52" s="1"/>
      <c r="Y52" s="1"/>
      <c r="Z52" s="1"/>
      <c r="AA52" s="1"/>
      <c r="AB52" s="1"/>
    </row>
    <row r="53" spans="1:28" ht="12.75">
      <c r="A53" s="18">
        <v>2</v>
      </c>
      <c r="B53" s="18" t="s">
        <v>8</v>
      </c>
      <c r="C53" s="51">
        <v>5</v>
      </c>
      <c r="D53" s="60">
        <v>3.9</v>
      </c>
      <c r="E53" s="20">
        <f t="shared" si="2"/>
        <v>78</v>
      </c>
      <c r="F53" s="24"/>
      <c r="G53" s="19"/>
      <c r="H53" s="19"/>
      <c r="I53" s="19"/>
      <c r="J53" s="19"/>
      <c r="K53" s="19"/>
      <c r="L53" s="19"/>
      <c r="M53" s="18"/>
      <c r="N53" s="18"/>
      <c r="X53" s="1"/>
      <c r="Y53" s="1"/>
      <c r="Z53" s="1"/>
      <c r="AA53" s="1"/>
      <c r="AB53" s="1"/>
    </row>
    <row r="54" spans="1:28" ht="12.75">
      <c r="A54" s="18">
        <v>3</v>
      </c>
      <c r="B54" s="18" t="s">
        <v>9</v>
      </c>
      <c r="C54" s="51">
        <v>10.4</v>
      </c>
      <c r="D54" s="60">
        <v>10.4</v>
      </c>
      <c r="E54" s="20">
        <f t="shared" si="2"/>
        <v>100</v>
      </c>
      <c r="F54" s="24"/>
      <c r="G54" s="19"/>
      <c r="H54" s="19"/>
      <c r="I54" s="19"/>
      <c r="J54" s="19"/>
      <c r="K54" s="19"/>
      <c r="L54" s="19"/>
      <c r="M54" s="18"/>
      <c r="N54" s="18"/>
      <c r="X54" s="1"/>
      <c r="Y54" s="1"/>
      <c r="Z54" s="1"/>
      <c r="AA54" s="1"/>
      <c r="AB54" s="1"/>
    </row>
    <row r="55" spans="1:28" ht="12.75">
      <c r="A55" s="18">
        <v>4</v>
      </c>
      <c r="B55" s="18" t="s">
        <v>10</v>
      </c>
      <c r="C55" s="51">
        <v>2.9</v>
      </c>
      <c r="D55" s="60">
        <v>1.2</v>
      </c>
      <c r="E55" s="20">
        <f t="shared" si="2"/>
        <v>41.37931034482759</v>
      </c>
      <c r="F55" s="24"/>
      <c r="G55" s="19"/>
      <c r="H55" s="19"/>
      <c r="I55" s="19"/>
      <c r="J55" s="19"/>
      <c r="K55" s="19"/>
      <c r="L55" s="19"/>
      <c r="M55" s="18"/>
      <c r="N55" s="18"/>
      <c r="X55" s="1"/>
      <c r="Y55" s="1"/>
      <c r="Z55" s="1"/>
      <c r="AA55" s="1"/>
      <c r="AB55" s="1"/>
    </row>
    <row r="56" spans="1:28" ht="12.75">
      <c r="A56" s="18">
        <v>5</v>
      </c>
      <c r="B56" s="18" t="s">
        <v>11</v>
      </c>
      <c r="C56" s="51">
        <v>5</v>
      </c>
      <c r="D56" s="60">
        <v>4.5</v>
      </c>
      <c r="E56" s="20">
        <f t="shared" si="2"/>
        <v>90</v>
      </c>
      <c r="F56" s="24"/>
      <c r="G56" s="19"/>
      <c r="H56" s="19"/>
      <c r="I56" s="19"/>
      <c r="J56" s="19"/>
      <c r="K56" s="19"/>
      <c r="L56" s="19"/>
      <c r="M56" s="18"/>
      <c r="N56" s="18"/>
      <c r="X56" s="1"/>
      <c r="Y56" s="1"/>
      <c r="Z56" s="1"/>
      <c r="AA56" s="1"/>
      <c r="AB56" s="1"/>
    </row>
    <row r="57" spans="1:28" ht="12.75">
      <c r="A57" s="18">
        <v>6</v>
      </c>
      <c r="B57" s="18" t="s">
        <v>12</v>
      </c>
      <c r="C57" s="51">
        <v>1.2</v>
      </c>
      <c r="D57" s="60">
        <v>1.2</v>
      </c>
      <c r="E57" s="20">
        <f t="shared" si="2"/>
        <v>100</v>
      </c>
      <c r="F57" s="24"/>
      <c r="G57" s="19"/>
      <c r="H57" s="19"/>
      <c r="I57" s="19"/>
      <c r="J57" s="19"/>
      <c r="K57" s="19"/>
      <c r="L57" s="19"/>
      <c r="M57" s="18"/>
      <c r="N57" s="18"/>
      <c r="X57" s="1"/>
      <c r="Y57" s="1"/>
      <c r="Z57" s="1"/>
      <c r="AA57" s="1"/>
      <c r="AB57" s="1"/>
    </row>
    <row r="58" spans="1:28" ht="12.75">
      <c r="A58" s="18">
        <v>7</v>
      </c>
      <c r="B58" s="18" t="s">
        <v>13</v>
      </c>
      <c r="C58" s="51">
        <v>15</v>
      </c>
      <c r="D58" s="60">
        <v>11.2</v>
      </c>
      <c r="E58" s="20">
        <f t="shared" si="2"/>
        <v>74.66666666666666</v>
      </c>
      <c r="F58" s="24"/>
      <c r="G58" s="19"/>
      <c r="H58" s="19"/>
      <c r="I58" s="19"/>
      <c r="J58" s="19"/>
      <c r="K58" s="19"/>
      <c r="L58" s="19"/>
      <c r="M58" s="18"/>
      <c r="N58" s="18"/>
      <c r="X58" s="1"/>
      <c r="Y58" s="1"/>
      <c r="Z58" s="1"/>
      <c r="AA58" s="1"/>
      <c r="AB58" s="1"/>
    </row>
    <row r="59" spans="1:28" ht="12.75">
      <c r="A59" s="18">
        <v>8</v>
      </c>
      <c r="B59" s="18" t="s">
        <v>14</v>
      </c>
      <c r="C59" s="51">
        <v>7</v>
      </c>
      <c r="D59" s="60">
        <v>1</v>
      </c>
      <c r="E59" s="20">
        <f t="shared" si="2"/>
        <v>14.285714285714285</v>
      </c>
      <c r="F59" s="24"/>
      <c r="G59" s="19"/>
      <c r="H59" s="19"/>
      <c r="I59" s="19"/>
      <c r="J59" s="19"/>
      <c r="K59" s="19"/>
      <c r="L59" s="19"/>
      <c r="M59" s="18"/>
      <c r="N59" s="18"/>
      <c r="X59" s="1"/>
      <c r="Y59" s="1"/>
      <c r="Z59" s="1"/>
      <c r="AA59" s="1"/>
      <c r="AB59" s="1"/>
    </row>
    <row r="60" spans="1:28" ht="12.75">
      <c r="A60" s="18">
        <v>9</v>
      </c>
      <c r="B60" s="18" t="s">
        <v>15</v>
      </c>
      <c r="C60" s="51">
        <v>4</v>
      </c>
      <c r="D60" s="60">
        <v>0.6</v>
      </c>
      <c r="E60" s="20">
        <f t="shared" si="2"/>
        <v>15</v>
      </c>
      <c r="F60" s="24"/>
      <c r="G60" s="19"/>
      <c r="H60" s="19"/>
      <c r="I60" s="19"/>
      <c r="J60" s="19"/>
      <c r="K60" s="19"/>
      <c r="L60" s="19"/>
      <c r="M60" s="18"/>
      <c r="N60" s="18"/>
      <c r="X60" s="1"/>
      <c r="Y60" s="1"/>
      <c r="Z60" s="1"/>
      <c r="AA60" s="1"/>
      <c r="AB60" s="1"/>
    </row>
    <row r="61" spans="1:28" ht="12.75">
      <c r="A61" s="18">
        <v>10</v>
      </c>
      <c r="B61" s="18" t="s">
        <v>16</v>
      </c>
      <c r="C61" s="51">
        <v>2</v>
      </c>
      <c r="D61" s="60">
        <v>0.6</v>
      </c>
      <c r="E61" s="20">
        <f t="shared" si="2"/>
        <v>30</v>
      </c>
      <c r="F61" s="24"/>
      <c r="G61" s="19"/>
      <c r="H61" s="19"/>
      <c r="I61" s="19"/>
      <c r="J61" s="19"/>
      <c r="K61" s="19"/>
      <c r="L61" s="19"/>
      <c r="M61" s="18"/>
      <c r="N61" s="18"/>
      <c r="X61" s="1"/>
      <c r="Y61" s="1"/>
      <c r="Z61" s="1"/>
      <c r="AA61" s="1"/>
      <c r="AB61" s="1"/>
    </row>
    <row r="62" spans="1:28" ht="12.75">
      <c r="A62" s="18">
        <v>11</v>
      </c>
      <c r="B62" s="18" t="s">
        <v>17</v>
      </c>
      <c r="C62" s="51">
        <v>5</v>
      </c>
      <c r="D62" s="60">
        <v>2</v>
      </c>
      <c r="E62" s="20">
        <f t="shared" si="2"/>
        <v>40</v>
      </c>
      <c r="F62" s="24"/>
      <c r="G62" s="19"/>
      <c r="H62" s="19"/>
      <c r="I62" s="19"/>
      <c r="J62" s="19"/>
      <c r="K62" s="19"/>
      <c r="L62" s="19"/>
      <c r="M62" s="18"/>
      <c r="N62" s="18"/>
      <c r="X62" s="1"/>
      <c r="Y62" s="1"/>
      <c r="Z62" s="1"/>
      <c r="AA62" s="1"/>
      <c r="AB62" s="1"/>
    </row>
    <row r="63" spans="1:28" ht="12.75">
      <c r="A63" s="18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8"/>
      <c r="N63" s="18"/>
      <c r="X63" s="1"/>
      <c r="Y63" s="1"/>
      <c r="Z63" s="1"/>
      <c r="AA63" s="1"/>
      <c r="AB63" s="1"/>
    </row>
    <row r="64" spans="1:28" ht="12.75">
      <c r="A64" s="22"/>
      <c r="B64" s="18" t="s">
        <v>18</v>
      </c>
      <c r="C64" s="19">
        <f>SUM(C52:C63)</f>
        <v>62</v>
      </c>
      <c r="D64" s="19">
        <f>SUM(D52:D63)</f>
        <v>37.5</v>
      </c>
      <c r="E64" s="20">
        <f>D64/C64*100</f>
        <v>60.483870967741936</v>
      </c>
      <c r="F64" s="19"/>
      <c r="G64" s="19"/>
      <c r="H64" s="19"/>
      <c r="I64" s="19"/>
      <c r="J64" s="19"/>
      <c r="K64" s="19"/>
      <c r="L64" s="19"/>
      <c r="M64" s="18"/>
      <c r="N64" s="18"/>
      <c r="X64" s="1"/>
      <c r="Y64" s="1"/>
      <c r="Z64" s="1"/>
      <c r="AA64" s="1"/>
      <c r="AB64" s="1"/>
    </row>
    <row r="65" spans="1:28" ht="15">
      <c r="A65" s="25"/>
      <c r="B65" s="25"/>
      <c r="C65" s="25"/>
      <c r="D65" s="26"/>
      <c r="E65" s="27"/>
      <c r="F65" s="27"/>
      <c r="G65" s="18"/>
      <c r="H65" s="1"/>
      <c r="I65" s="1"/>
      <c r="J65" s="1"/>
      <c r="K65" s="1"/>
      <c r="L65" s="1"/>
      <c r="M65" s="1"/>
      <c r="N65" s="1"/>
      <c r="P65" s="28"/>
      <c r="Q65" s="28"/>
      <c r="R65" s="28"/>
      <c r="S65" s="28"/>
      <c r="T65" s="28"/>
      <c r="U65" s="28"/>
      <c r="V65" s="18"/>
      <c r="W65" s="1"/>
      <c r="X65" s="1"/>
      <c r="Y65" s="1"/>
      <c r="Z65" s="1"/>
      <c r="AA65" s="1"/>
      <c r="AB65" s="1"/>
    </row>
    <row r="66" spans="1:28" ht="15">
      <c r="A66" s="25"/>
      <c r="B66" s="25"/>
      <c r="C66" s="25"/>
      <c r="D66" s="26"/>
      <c r="E66" s="27"/>
      <c r="F66" s="19"/>
      <c r="G66" s="18"/>
      <c r="H66" s="1"/>
      <c r="I66" s="1"/>
      <c r="J66" s="1"/>
      <c r="K66" s="1"/>
      <c r="L66" s="1"/>
      <c r="M66" s="1"/>
      <c r="N66" s="1"/>
      <c r="P66" s="28"/>
      <c r="Q66" s="28"/>
      <c r="R66" s="28"/>
      <c r="S66" s="28"/>
      <c r="T66" s="28"/>
      <c r="U66" s="28"/>
      <c r="V66" s="18"/>
      <c r="W66" s="1"/>
      <c r="X66" s="1"/>
      <c r="Y66" s="1"/>
      <c r="Z66" s="1"/>
      <c r="AA66" s="1"/>
      <c r="AB66" s="1"/>
    </row>
    <row r="67" spans="1:28" ht="15">
      <c r="A67" s="4"/>
      <c r="B67" s="5"/>
      <c r="C67" s="8" t="s">
        <v>0</v>
      </c>
      <c r="D67" s="6"/>
      <c r="E67" s="7"/>
      <c r="F67" s="19"/>
      <c r="G67" s="18"/>
      <c r="H67" s="1"/>
      <c r="I67" s="1"/>
      <c r="J67" s="1"/>
      <c r="K67" s="1"/>
      <c r="L67" s="1"/>
      <c r="M67" s="1"/>
      <c r="N67" s="1"/>
      <c r="P67" s="28"/>
      <c r="Q67" s="28"/>
      <c r="R67" s="28"/>
      <c r="S67" s="28"/>
      <c r="T67" s="28"/>
      <c r="U67" s="28"/>
      <c r="V67" s="18"/>
      <c r="W67" s="1"/>
      <c r="X67" s="1"/>
      <c r="Y67" s="1"/>
      <c r="Z67" s="1"/>
      <c r="AA67" s="1"/>
      <c r="AB67" s="1"/>
    </row>
    <row r="68" spans="1:28" ht="15">
      <c r="A68" s="9" t="s">
        <v>1</v>
      </c>
      <c r="B68" s="10" t="s">
        <v>2</v>
      </c>
      <c r="C68" s="11"/>
      <c r="D68" s="12"/>
      <c r="E68" s="13"/>
      <c r="F68" s="19"/>
      <c r="G68" s="18"/>
      <c r="H68" s="1"/>
      <c r="I68" s="1"/>
      <c r="J68" s="1"/>
      <c r="K68" s="1"/>
      <c r="L68" s="1"/>
      <c r="M68" s="1"/>
      <c r="N68" s="1"/>
      <c r="P68" s="28"/>
      <c r="Q68" s="28"/>
      <c r="R68" s="28"/>
      <c r="S68" s="28"/>
      <c r="T68" s="28"/>
      <c r="U68" s="28"/>
      <c r="V68" s="18"/>
      <c r="W68" s="1"/>
      <c r="X68" s="1"/>
      <c r="Y68" s="1"/>
      <c r="Z68" s="1"/>
      <c r="AA68" s="1"/>
      <c r="AB68" s="1"/>
    </row>
    <row r="69" spans="1:28" ht="15">
      <c r="A69" s="14"/>
      <c r="B69" s="15"/>
      <c r="C69" s="54" t="s">
        <v>3</v>
      </c>
      <c r="D69" s="56" t="s">
        <v>4</v>
      </c>
      <c r="E69" s="19" t="s">
        <v>5</v>
      </c>
      <c r="F69" s="19"/>
      <c r="G69" s="18"/>
      <c r="H69" s="1"/>
      <c r="I69" s="1"/>
      <c r="J69" s="1"/>
      <c r="K69" s="1"/>
      <c r="L69" s="1"/>
      <c r="M69" s="1"/>
      <c r="N69" s="1"/>
      <c r="P69" s="28"/>
      <c r="Q69" s="28"/>
      <c r="R69" s="28"/>
      <c r="S69" s="28"/>
      <c r="T69" s="28"/>
      <c r="U69" s="28"/>
      <c r="V69" s="18"/>
      <c r="W69" s="1"/>
      <c r="X69" s="1"/>
      <c r="Y69" s="1"/>
      <c r="Z69" s="1"/>
      <c r="AA69" s="1"/>
      <c r="AB69" s="1"/>
    </row>
    <row r="70" spans="1:28" ht="15">
      <c r="A70" s="16"/>
      <c r="B70" s="17"/>
      <c r="C70" s="55" t="s">
        <v>29</v>
      </c>
      <c r="D70" s="57" t="s">
        <v>31</v>
      </c>
      <c r="E70" s="58" t="s">
        <v>6</v>
      </c>
      <c r="F70" s="19"/>
      <c r="G70" s="18"/>
      <c r="H70" s="1"/>
      <c r="I70" s="1"/>
      <c r="J70" s="1"/>
      <c r="K70" s="1"/>
      <c r="L70" s="1"/>
      <c r="M70" s="1"/>
      <c r="N70" s="1"/>
      <c r="P70" s="28"/>
      <c r="Q70" s="28"/>
      <c r="R70" s="28"/>
      <c r="S70" s="28"/>
      <c r="T70" s="28"/>
      <c r="U70" s="28"/>
      <c r="V70" s="18"/>
      <c r="W70" s="1"/>
      <c r="X70" s="1"/>
      <c r="Y70" s="1"/>
      <c r="Z70" s="1"/>
      <c r="AA70" s="1"/>
      <c r="AB70" s="1"/>
    </row>
    <row r="71" spans="1:28" ht="15">
      <c r="A71" s="18"/>
      <c r="B71" s="18"/>
      <c r="C71" s="19"/>
      <c r="D71" s="19"/>
      <c r="E71" s="19"/>
      <c r="F71" s="19"/>
      <c r="G71" s="18"/>
      <c r="H71" s="1"/>
      <c r="I71" s="1"/>
      <c r="J71" s="1"/>
      <c r="K71" s="1"/>
      <c r="L71" s="1"/>
      <c r="M71" s="1"/>
      <c r="N71" s="1"/>
      <c r="P71" s="28"/>
      <c r="Q71" s="28"/>
      <c r="R71" s="28"/>
      <c r="S71" s="28"/>
      <c r="T71" s="28"/>
      <c r="U71" s="28"/>
      <c r="V71" s="18"/>
      <c r="W71" s="1"/>
      <c r="X71" s="1"/>
      <c r="Y71" s="1"/>
      <c r="Z71" s="1"/>
      <c r="AA71" s="1"/>
      <c r="AB71" s="1"/>
    </row>
    <row r="72" spans="1:28" ht="15">
      <c r="A72" s="18">
        <v>1</v>
      </c>
      <c r="B72" s="18" t="s">
        <v>7</v>
      </c>
      <c r="C72" s="51">
        <v>70</v>
      </c>
      <c r="D72" s="60">
        <v>27.3</v>
      </c>
      <c r="E72" s="20">
        <f aca="true" t="shared" si="3" ref="E72:E82">D72/C72*100</f>
        <v>39</v>
      </c>
      <c r="F72" s="27"/>
      <c r="G72" s="18"/>
      <c r="H72" s="1"/>
      <c r="I72" s="1"/>
      <c r="J72" s="1"/>
      <c r="K72" s="1"/>
      <c r="L72" s="1"/>
      <c r="M72" s="1"/>
      <c r="N72" s="1"/>
      <c r="P72" s="28"/>
      <c r="Q72" s="28"/>
      <c r="R72" s="28"/>
      <c r="S72" s="28"/>
      <c r="T72" s="28"/>
      <c r="U72" s="28"/>
      <c r="V72" s="18"/>
      <c r="W72" s="1"/>
      <c r="X72" s="1"/>
      <c r="Y72" s="1"/>
      <c r="Z72" s="1"/>
      <c r="AA72" s="1"/>
      <c r="AB72" s="1"/>
    </row>
    <row r="73" spans="1:28" ht="15">
      <c r="A73" s="18">
        <v>2</v>
      </c>
      <c r="B73" s="18" t="s">
        <v>8</v>
      </c>
      <c r="C73" s="51">
        <v>1.5</v>
      </c>
      <c r="D73" s="60">
        <v>0.2</v>
      </c>
      <c r="E73" s="20">
        <f t="shared" si="3"/>
        <v>13.333333333333334</v>
      </c>
      <c r="F73" s="27"/>
      <c r="G73" s="18"/>
      <c r="H73" s="1"/>
      <c r="I73" s="1"/>
      <c r="J73" s="1"/>
      <c r="K73" s="1"/>
      <c r="L73" s="1"/>
      <c r="M73" s="1"/>
      <c r="N73" s="1"/>
      <c r="P73" s="28"/>
      <c r="Q73" s="28"/>
      <c r="R73" s="28"/>
      <c r="S73" s="28"/>
      <c r="T73" s="28"/>
      <c r="U73" s="28"/>
      <c r="V73" s="18"/>
      <c r="W73" s="1"/>
      <c r="X73" s="1"/>
      <c r="Y73" s="1"/>
      <c r="Z73" s="1"/>
      <c r="AA73" s="1"/>
      <c r="AB73" s="1"/>
    </row>
    <row r="74" spans="1:28" ht="15">
      <c r="A74" s="18">
        <v>3</v>
      </c>
      <c r="B74" s="18" t="s">
        <v>9</v>
      </c>
      <c r="C74" s="51">
        <v>2.3</v>
      </c>
      <c r="D74" s="60">
        <v>2.3</v>
      </c>
      <c r="E74" s="20">
        <f t="shared" si="3"/>
        <v>100</v>
      </c>
      <c r="F74" s="27"/>
      <c r="G74" s="18"/>
      <c r="H74" s="1"/>
      <c r="I74" s="1"/>
      <c r="J74" s="1"/>
      <c r="K74" s="1"/>
      <c r="L74" s="1"/>
      <c r="M74" s="1"/>
      <c r="N74" s="1"/>
      <c r="P74" s="28"/>
      <c r="Q74" s="28"/>
      <c r="R74" s="28"/>
      <c r="S74" s="28"/>
      <c r="T74" s="28"/>
      <c r="U74" s="28"/>
      <c r="V74" s="18"/>
      <c r="W74" s="1"/>
      <c r="X74" s="1"/>
      <c r="Y74" s="1"/>
      <c r="Z74" s="1"/>
      <c r="AA74" s="1"/>
      <c r="AB74" s="1"/>
    </row>
    <row r="75" spans="1:28" ht="15">
      <c r="A75" s="18">
        <v>4</v>
      </c>
      <c r="B75" s="18" t="s">
        <v>10</v>
      </c>
      <c r="C75" s="51">
        <v>3.8</v>
      </c>
      <c r="D75" s="60">
        <v>0.2</v>
      </c>
      <c r="E75" s="20">
        <f t="shared" si="3"/>
        <v>5.2631578947368425</v>
      </c>
      <c r="F75" s="27"/>
      <c r="G75" s="18"/>
      <c r="H75" s="1"/>
      <c r="I75" s="1"/>
      <c r="J75" s="1"/>
      <c r="K75" s="1"/>
      <c r="L75" s="1"/>
      <c r="M75" s="1"/>
      <c r="N75" s="1"/>
      <c r="P75" s="28"/>
      <c r="Q75" s="28"/>
      <c r="R75" s="28"/>
      <c r="S75" s="28"/>
      <c r="T75" s="28"/>
      <c r="U75" s="28"/>
      <c r="V75" s="18"/>
      <c r="W75" s="1"/>
      <c r="X75" s="1"/>
      <c r="Y75" s="1"/>
      <c r="Z75" s="1"/>
      <c r="AA75" s="1"/>
      <c r="AB75" s="1"/>
    </row>
    <row r="76" spans="1:28" ht="15">
      <c r="A76" s="18">
        <v>5</v>
      </c>
      <c r="B76" s="18" t="s">
        <v>11</v>
      </c>
      <c r="C76" s="51">
        <v>2.3</v>
      </c>
      <c r="D76" s="60">
        <v>1.4</v>
      </c>
      <c r="E76" s="20">
        <f t="shared" si="3"/>
        <v>60.86956521739131</v>
      </c>
      <c r="F76" s="27"/>
      <c r="G76" s="18"/>
      <c r="H76" s="1"/>
      <c r="I76" s="1"/>
      <c r="J76" s="1"/>
      <c r="K76" s="1"/>
      <c r="L76" s="1"/>
      <c r="M76" s="1"/>
      <c r="N76" s="1"/>
      <c r="P76" s="28"/>
      <c r="Q76" s="28"/>
      <c r="R76" s="28"/>
      <c r="S76" s="28"/>
      <c r="T76" s="28"/>
      <c r="U76" s="28"/>
      <c r="V76" s="18"/>
      <c r="W76" s="1"/>
      <c r="X76" s="1"/>
      <c r="Y76" s="1"/>
      <c r="Z76" s="1"/>
      <c r="AA76" s="1"/>
      <c r="AB76" s="1"/>
    </row>
    <row r="77" spans="1:28" ht="15">
      <c r="A77" s="18">
        <v>6</v>
      </c>
      <c r="B77" s="18" t="s">
        <v>12</v>
      </c>
      <c r="C77" s="51">
        <v>4.4</v>
      </c>
      <c r="D77" s="60"/>
      <c r="E77" s="20">
        <f t="shared" si="3"/>
        <v>0</v>
      </c>
      <c r="F77" s="27"/>
      <c r="G77" s="18"/>
      <c r="H77" s="1"/>
      <c r="I77" s="1"/>
      <c r="J77" s="1"/>
      <c r="K77" s="1"/>
      <c r="L77" s="1"/>
      <c r="M77" s="1"/>
      <c r="N77" s="1"/>
      <c r="P77" s="28"/>
      <c r="Q77" s="28"/>
      <c r="R77" s="28"/>
      <c r="S77" s="28"/>
      <c r="T77" s="28"/>
      <c r="U77" s="28"/>
      <c r="V77" s="18"/>
      <c r="W77" s="1"/>
      <c r="X77" s="1"/>
      <c r="Y77" s="1"/>
      <c r="Z77" s="1"/>
      <c r="AA77" s="1"/>
      <c r="AB77" s="1"/>
    </row>
    <row r="78" spans="1:28" ht="15">
      <c r="A78" s="18">
        <v>7</v>
      </c>
      <c r="B78" s="18" t="s">
        <v>13</v>
      </c>
      <c r="C78" s="51">
        <v>72</v>
      </c>
      <c r="D78" s="60">
        <v>10.1</v>
      </c>
      <c r="E78" s="20">
        <f t="shared" si="3"/>
        <v>14.027777777777779</v>
      </c>
      <c r="F78" s="27"/>
      <c r="G78" s="18"/>
      <c r="H78" s="1"/>
      <c r="I78" s="1"/>
      <c r="J78" s="1"/>
      <c r="K78" s="1"/>
      <c r="L78" s="1"/>
      <c r="M78" s="1"/>
      <c r="N78" s="1"/>
      <c r="P78" s="28"/>
      <c r="Q78" s="28"/>
      <c r="R78" s="28"/>
      <c r="S78" s="28"/>
      <c r="T78" s="28"/>
      <c r="U78" s="28"/>
      <c r="V78" s="18"/>
      <c r="W78" s="1"/>
      <c r="X78" s="1"/>
      <c r="Y78" s="1"/>
      <c r="Z78" s="1"/>
      <c r="AA78" s="1"/>
      <c r="AB78" s="1"/>
    </row>
    <row r="79" spans="1:28" ht="15">
      <c r="A79" s="18">
        <v>8</v>
      </c>
      <c r="B79" s="18" t="s">
        <v>14</v>
      </c>
      <c r="C79" s="51">
        <v>2.6</v>
      </c>
      <c r="D79" s="60">
        <v>0.1</v>
      </c>
      <c r="E79" s="20">
        <f t="shared" si="3"/>
        <v>3.8461538461538463</v>
      </c>
      <c r="F79" s="27"/>
      <c r="G79" s="18"/>
      <c r="H79" s="1"/>
      <c r="I79" s="1"/>
      <c r="J79" s="1"/>
      <c r="K79" s="1"/>
      <c r="L79" s="1"/>
      <c r="M79" s="1"/>
      <c r="N79" s="1"/>
      <c r="P79" s="28"/>
      <c r="Q79" s="28"/>
      <c r="R79" s="28"/>
      <c r="S79" s="28"/>
      <c r="T79" s="28"/>
      <c r="U79" s="28"/>
      <c r="V79" s="18"/>
      <c r="W79" s="1"/>
      <c r="X79" s="1"/>
      <c r="Y79" s="1"/>
      <c r="Z79" s="1"/>
      <c r="AA79" s="1"/>
      <c r="AB79" s="1"/>
    </row>
    <row r="80" spans="1:28" ht="15">
      <c r="A80" s="18">
        <v>9</v>
      </c>
      <c r="B80" s="18" t="s">
        <v>15</v>
      </c>
      <c r="C80" s="51">
        <v>2</v>
      </c>
      <c r="D80" s="60">
        <v>0.2</v>
      </c>
      <c r="E80" s="20">
        <f t="shared" si="3"/>
        <v>10</v>
      </c>
      <c r="F80" s="27"/>
      <c r="G80" s="18"/>
      <c r="H80" s="1"/>
      <c r="I80" s="1"/>
      <c r="J80" s="1"/>
      <c r="K80" s="1"/>
      <c r="L80" s="1"/>
      <c r="M80" s="1"/>
      <c r="N80" s="1"/>
      <c r="P80" s="28"/>
      <c r="Q80" s="28"/>
      <c r="R80" s="28"/>
      <c r="S80" s="28"/>
      <c r="T80" s="28"/>
      <c r="U80" s="28"/>
      <c r="V80" s="18"/>
      <c r="W80" s="1"/>
      <c r="X80" s="1"/>
      <c r="Y80" s="1"/>
      <c r="Z80" s="1"/>
      <c r="AA80" s="1"/>
      <c r="AB80" s="1"/>
    </row>
    <row r="81" spans="1:28" ht="15">
      <c r="A81" s="18">
        <v>10</v>
      </c>
      <c r="B81" s="18" t="s">
        <v>16</v>
      </c>
      <c r="C81" s="51">
        <v>20</v>
      </c>
      <c r="D81" s="60">
        <v>1</v>
      </c>
      <c r="E81" s="20">
        <f t="shared" si="3"/>
        <v>5</v>
      </c>
      <c r="G81" s="18"/>
      <c r="H81" s="1"/>
      <c r="I81" s="1"/>
      <c r="J81" s="1"/>
      <c r="K81" s="1"/>
      <c r="L81" s="1"/>
      <c r="M81" s="1"/>
      <c r="N81" s="1"/>
      <c r="P81" s="28"/>
      <c r="Q81" s="28"/>
      <c r="R81" s="28"/>
      <c r="S81" s="28"/>
      <c r="T81" s="28"/>
      <c r="U81" s="28"/>
      <c r="V81" s="18"/>
      <c r="W81" s="1"/>
      <c r="X81" s="1"/>
      <c r="Y81" s="1"/>
      <c r="Z81" s="1"/>
      <c r="AA81" s="1"/>
      <c r="AB81" s="1"/>
    </row>
    <row r="82" spans="1:28" ht="15">
      <c r="A82" s="18">
        <v>11</v>
      </c>
      <c r="B82" s="18" t="s">
        <v>17</v>
      </c>
      <c r="C82" s="51">
        <v>1.7</v>
      </c>
      <c r="D82" s="60">
        <v>0.4</v>
      </c>
      <c r="E82" s="20">
        <f t="shared" si="3"/>
        <v>23.529411764705884</v>
      </c>
      <c r="F82" s="27"/>
      <c r="G82" s="18"/>
      <c r="H82" s="1"/>
      <c r="I82" s="1"/>
      <c r="J82" s="1"/>
      <c r="K82" s="1"/>
      <c r="L82" s="1"/>
      <c r="M82" s="1"/>
      <c r="N82" s="1"/>
      <c r="P82" s="28"/>
      <c r="Q82" s="28"/>
      <c r="R82" s="28"/>
      <c r="S82" s="28"/>
      <c r="T82" s="28"/>
      <c r="U82" s="28"/>
      <c r="V82" s="18"/>
      <c r="W82" s="1"/>
      <c r="X82" s="1"/>
      <c r="Y82" s="1"/>
      <c r="Z82" s="1"/>
      <c r="AA82" s="1"/>
      <c r="AB82" s="1"/>
    </row>
    <row r="83" spans="1:28" ht="15">
      <c r="A83" s="18"/>
      <c r="B83" s="18"/>
      <c r="C83" s="19"/>
      <c r="D83" s="19"/>
      <c r="E83" s="19"/>
      <c r="F83" s="27"/>
      <c r="G83" s="18"/>
      <c r="H83" s="1"/>
      <c r="I83" s="1"/>
      <c r="J83" s="1"/>
      <c r="K83" s="1"/>
      <c r="L83" s="1"/>
      <c r="M83" s="1"/>
      <c r="N83" s="1"/>
      <c r="P83" s="28"/>
      <c r="Q83" s="28"/>
      <c r="R83" s="28"/>
      <c r="S83" s="28"/>
      <c r="T83" s="28"/>
      <c r="U83" s="28"/>
      <c r="V83" s="18"/>
      <c r="W83" s="1"/>
      <c r="X83" s="1"/>
      <c r="Y83" s="1"/>
      <c r="Z83" s="1"/>
      <c r="AA83" s="1"/>
      <c r="AB83" s="1"/>
    </row>
    <row r="84" spans="1:28" ht="15">
      <c r="A84" s="22"/>
      <c r="B84" s="18" t="s">
        <v>18</v>
      </c>
      <c r="C84" s="19">
        <f>SUM(C72:C83)</f>
        <v>182.6</v>
      </c>
      <c r="D84" s="19">
        <f>SUM(D72:D83)</f>
        <v>43.2</v>
      </c>
      <c r="E84" s="20">
        <f>D84/C84*100</f>
        <v>23.658269441401973</v>
      </c>
      <c r="F84" s="27"/>
      <c r="G84" s="18"/>
      <c r="H84" s="1"/>
      <c r="I84" s="1"/>
      <c r="J84" s="1"/>
      <c r="K84" s="1"/>
      <c r="L84" s="1"/>
      <c r="M84" s="1"/>
      <c r="N84" s="1"/>
      <c r="P84" s="28"/>
      <c r="Q84" s="28"/>
      <c r="R84" s="28"/>
      <c r="S84" s="28"/>
      <c r="T84" s="28"/>
      <c r="U84" s="28"/>
      <c r="V84" s="18"/>
      <c r="W84" s="1"/>
      <c r="X84" s="1"/>
      <c r="Y84" s="1"/>
      <c r="Z84" s="1"/>
      <c r="AA84" s="1"/>
      <c r="AB84" s="1"/>
    </row>
    <row r="85" spans="1:28" ht="15">
      <c r="A85" s="25"/>
      <c r="B85" s="25"/>
      <c r="C85" s="25"/>
      <c r="D85" s="26"/>
      <c r="E85" s="27"/>
      <c r="F85" s="19"/>
      <c r="G85" s="18"/>
      <c r="H85" s="1"/>
      <c r="I85" s="1"/>
      <c r="J85" s="1"/>
      <c r="K85" s="1"/>
      <c r="L85" s="1"/>
      <c r="M85" s="1"/>
      <c r="N85" s="1"/>
      <c r="P85" s="28"/>
      <c r="Q85" s="28"/>
      <c r="R85" s="28"/>
      <c r="S85" s="28"/>
      <c r="T85" s="28"/>
      <c r="U85" s="28"/>
      <c r="V85" s="18"/>
      <c r="W85" s="1"/>
      <c r="X85" s="1"/>
      <c r="Y85" s="1"/>
      <c r="Z85" s="1"/>
      <c r="AA85" s="1"/>
      <c r="AB85" s="1"/>
    </row>
    <row r="86" spans="1:28" ht="15">
      <c r="A86" s="29"/>
      <c r="B86" s="30"/>
      <c r="C86" s="23" t="s">
        <v>21</v>
      </c>
      <c r="D86" s="6"/>
      <c r="E86" s="7"/>
      <c r="F86" s="19"/>
      <c r="P86" s="28"/>
      <c r="Q86" s="28"/>
      <c r="R86" s="28"/>
      <c r="S86" s="28"/>
      <c r="T86" s="28"/>
      <c r="U86" s="28"/>
      <c r="V86" s="18"/>
      <c r="W86" s="1"/>
      <c r="X86" s="1"/>
      <c r="Y86" s="1"/>
      <c r="Z86" s="1"/>
      <c r="AA86" s="1"/>
      <c r="AB86" s="1"/>
    </row>
    <row r="87" spans="1:28" ht="15">
      <c r="A87" s="31" t="s">
        <v>1</v>
      </c>
      <c r="B87" s="19" t="s">
        <v>2</v>
      </c>
      <c r="C87" s="11"/>
      <c r="D87" s="12"/>
      <c r="E87" s="13"/>
      <c r="F87" s="19"/>
      <c r="P87" s="28"/>
      <c r="Q87" s="28"/>
      <c r="R87" s="28"/>
      <c r="S87" s="28"/>
      <c r="T87" s="28"/>
      <c r="U87" s="28"/>
      <c r="V87" s="18"/>
      <c r="W87" s="1"/>
      <c r="X87" s="1"/>
      <c r="Y87" s="1"/>
      <c r="Z87" s="1"/>
      <c r="AA87" s="1"/>
      <c r="AB87" s="1"/>
    </row>
    <row r="88" spans="1:28" ht="14.25">
      <c r="A88" s="32"/>
      <c r="B88" s="18"/>
      <c r="C88" s="54" t="s">
        <v>3</v>
      </c>
      <c r="D88" s="56" t="s">
        <v>4</v>
      </c>
      <c r="E88" s="19" t="s">
        <v>5</v>
      </c>
      <c r="F88" s="19"/>
      <c r="P88" s="33"/>
      <c r="Q88" s="33"/>
      <c r="R88" s="33"/>
      <c r="S88" s="33"/>
      <c r="T88" s="33"/>
      <c r="U88" s="33"/>
      <c r="V88" s="18"/>
      <c r="W88" s="1"/>
      <c r="X88" s="1"/>
      <c r="Y88" s="1"/>
      <c r="Z88" s="1"/>
      <c r="AA88" s="1"/>
      <c r="AB88" s="1"/>
    </row>
    <row r="89" spans="1:28" ht="14.25">
      <c r="A89" s="34"/>
      <c r="B89" s="35"/>
      <c r="C89" s="55" t="s">
        <v>29</v>
      </c>
      <c r="D89" s="57" t="s">
        <v>31</v>
      </c>
      <c r="E89" s="58" t="s">
        <v>6</v>
      </c>
      <c r="F89" s="19"/>
      <c r="P89" s="36"/>
      <c r="Q89" s="36"/>
      <c r="R89" s="36"/>
      <c r="S89" s="36"/>
      <c r="T89" s="36"/>
      <c r="U89" s="36"/>
      <c r="V89" s="1"/>
      <c r="W89" s="1"/>
      <c r="X89" s="1"/>
      <c r="Y89" s="1"/>
      <c r="Z89" s="1"/>
      <c r="AA89" s="1"/>
      <c r="AB89" s="1"/>
    </row>
    <row r="90" spans="1:28" ht="12.75">
      <c r="A90" s="18"/>
      <c r="B90" s="18"/>
      <c r="C90" s="19"/>
      <c r="D90" s="19"/>
      <c r="E90" s="19"/>
      <c r="F90" s="19"/>
      <c r="V90" s="1"/>
      <c r="W90" s="1"/>
      <c r="X90" s="1"/>
      <c r="Y90" s="1"/>
      <c r="Z90" s="1"/>
      <c r="AA90" s="1"/>
      <c r="AB90" s="1"/>
    </row>
    <row r="91" spans="1:28" ht="12.75">
      <c r="A91" s="18">
        <v>1</v>
      </c>
      <c r="B91" s="18" t="s">
        <v>7</v>
      </c>
      <c r="C91" s="51">
        <v>1.5</v>
      </c>
      <c r="D91" s="60">
        <v>1.5</v>
      </c>
      <c r="E91" s="20">
        <f>D91/C91*100</f>
        <v>100</v>
      </c>
      <c r="F91" s="27"/>
      <c r="V91" s="1"/>
      <c r="W91" s="1"/>
      <c r="X91" s="1"/>
      <c r="Y91" s="1"/>
      <c r="Z91" s="1"/>
      <c r="AA91" s="1"/>
      <c r="AB91" s="1"/>
    </row>
    <row r="92" spans="1:28" ht="12.75">
      <c r="A92" s="18">
        <v>2</v>
      </c>
      <c r="B92" s="18" t="s">
        <v>8</v>
      </c>
      <c r="C92" s="51"/>
      <c r="D92" s="60"/>
      <c r="E92" s="20"/>
      <c r="F92" s="20"/>
      <c r="V92" s="1"/>
      <c r="W92" s="1"/>
      <c r="X92" s="1"/>
      <c r="Y92" s="1"/>
      <c r="Z92" s="1"/>
      <c r="AA92" s="1"/>
      <c r="AB92" s="1"/>
    </row>
    <row r="93" spans="1:28" ht="12.75">
      <c r="A93" s="18">
        <v>3</v>
      </c>
      <c r="B93" s="18" t="s">
        <v>9</v>
      </c>
      <c r="C93" s="51">
        <v>1.6</v>
      </c>
      <c r="D93" s="60">
        <v>1.2</v>
      </c>
      <c r="E93" s="20">
        <f>D93/C93*100</f>
        <v>74.99999999999999</v>
      </c>
      <c r="F93" s="20"/>
      <c r="V93" s="1"/>
      <c r="W93" s="1"/>
      <c r="X93" s="1"/>
      <c r="Y93" s="1"/>
      <c r="Z93" s="1"/>
      <c r="AA93" s="1"/>
      <c r="AB93" s="1"/>
    </row>
    <row r="94" spans="1:28" ht="12.75">
      <c r="A94" s="18">
        <v>4</v>
      </c>
      <c r="B94" s="18" t="s">
        <v>10</v>
      </c>
      <c r="C94" s="51"/>
      <c r="D94" s="60"/>
      <c r="E94" s="20"/>
      <c r="F94" s="20"/>
      <c r="V94" s="1"/>
      <c r="W94" s="1"/>
      <c r="X94" s="1"/>
      <c r="Y94" s="1"/>
      <c r="Z94" s="1"/>
      <c r="AA94" s="1"/>
      <c r="AB94" s="1"/>
    </row>
    <row r="95" spans="1:28" ht="12.75">
      <c r="A95" s="18">
        <v>5</v>
      </c>
      <c r="B95" s="18" t="s">
        <v>11</v>
      </c>
      <c r="C95" s="51">
        <v>1.3</v>
      </c>
      <c r="D95" s="60">
        <v>1.3</v>
      </c>
      <c r="E95" s="20">
        <f>D95/C95*100</f>
        <v>100</v>
      </c>
      <c r="F95" s="20"/>
      <c r="V95" s="1"/>
      <c r="W95" s="1"/>
      <c r="X95" s="1"/>
      <c r="Y95" s="1"/>
      <c r="Z95" s="1"/>
      <c r="AA95" s="1"/>
      <c r="AB95" s="1"/>
    </row>
    <row r="96" spans="1:28" ht="12.75">
      <c r="A96" s="18">
        <v>6</v>
      </c>
      <c r="B96" s="18" t="s">
        <v>12</v>
      </c>
      <c r="C96" s="51"/>
      <c r="D96" s="60"/>
      <c r="E96" s="20"/>
      <c r="F96" s="20"/>
      <c r="V96" s="1"/>
      <c r="W96" s="1"/>
      <c r="X96" s="1"/>
      <c r="Y96" s="1"/>
      <c r="Z96" s="1"/>
      <c r="AA96" s="1"/>
      <c r="AB96" s="1"/>
    </row>
    <row r="97" spans="1:28" ht="12.75">
      <c r="A97" s="18">
        <v>7</v>
      </c>
      <c r="B97" s="18" t="s">
        <v>13</v>
      </c>
      <c r="C97" s="51">
        <v>3</v>
      </c>
      <c r="D97" s="60">
        <v>1.3</v>
      </c>
      <c r="E97" s="20">
        <f>D97/C97*100</f>
        <v>43.333333333333336</v>
      </c>
      <c r="F97" s="20"/>
      <c r="V97" s="1"/>
      <c r="W97" s="1"/>
      <c r="X97" s="1"/>
      <c r="Y97" s="1"/>
      <c r="Z97" s="1"/>
      <c r="AA97" s="1"/>
      <c r="AB97" s="1"/>
    </row>
    <row r="98" spans="1:28" ht="12.75">
      <c r="A98" s="18">
        <v>8</v>
      </c>
      <c r="B98" s="18" t="s">
        <v>14</v>
      </c>
      <c r="C98" s="51"/>
      <c r="D98" s="60"/>
      <c r="E98" s="20"/>
      <c r="F98" s="20"/>
      <c r="V98" s="1"/>
      <c r="W98" s="1"/>
      <c r="X98" s="1"/>
      <c r="Y98" s="1"/>
      <c r="Z98" s="1"/>
      <c r="AA98" s="1"/>
      <c r="AB98" s="1"/>
    </row>
    <row r="99" spans="1:28" ht="12.75">
      <c r="A99" s="18">
        <v>9</v>
      </c>
      <c r="B99" s="18" t="s">
        <v>15</v>
      </c>
      <c r="C99" s="51">
        <v>0.2</v>
      </c>
      <c r="D99" s="60"/>
      <c r="E99" s="20">
        <f>D99/C99*100</f>
        <v>0</v>
      </c>
      <c r="F99" s="20"/>
      <c r="V99" s="1"/>
      <c r="W99" s="1"/>
      <c r="X99" s="1"/>
      <c r="Y99" s="1"/>
      <c r="Z99" s="1"/>
      <c r="AA99" s="1"/>
      <c r="AB99" s="1"/>
    </row>
    <row r="100" spans="1:28" ht="12.75">
      <c r="A100" s="18">
        <v>10</v>
      </c>
      <c r="B100" s="18" t="s">
        <v>16</v>
      </c>
      <c r="C100" s="51">
        <v>1.4</v>
      </c>
      <c r="D100" s="60">
        <v>0.5</v>
      </c>
      <c r="E100" s="20">
        <f>D100/C100*100</f>
        <v>35.714285714285715</v>
      </c>
      <c r="F100" s="21"/>
      <c r="V100" s="1"/>
      <c r="W100" s="1"/>
      <c r="X100" s="1"/>
      <c r="Y100" s="1"/>
      <c r="Z100" s="1"/>
      <c r="AA100" s="1"/>
      <c r="AB100" s="1"/>
    </row>
    <row r="101" spans="1:28" ht="12.75">
      <c r="A101" s="18">
        <v>11</v>
      </c>
      <c r="B101" s="18" t="s">
        <v>17</v>
      </c>
      <c r="C101" s="51">
        <v>2.8</v>
      </c>
      <c r="D101" s="60">
        <v>0.9</v>
      </c>
      <c r="E101" s="20">
        <f>D101/C101*100</f>
        <v>32.142857142857146</v>
      </c>
      <c r="F101" s="2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8"/>
      <c r="B102" s="18"/>
      <c r="C102" s="19"/>
      <c r="D102" s="19"/>
      <c r="E102" s="19"/>
      <c r="F102" s="1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8"/>
      <c r="B103" s="18" t="s">
        <v>18</v>
      </c>
      <c r="C103" s="19">
        <f>SUM(C91:C102)</f>
        <v>11.8</v>
      </c>
      <c r="D103" s="19">
        <f>SUM(D91:D102)</f>
        <v>6.7</v>
      </c>
      <c r="E103" s="20">
        <f>D103/C103*100</f>
        <v>56.77966101694915</v>
      </c>
      <c r="F103" s="2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8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6" spans="9:11" ht="12.75">
      <c r="I106" s="39"/>
      <c r="J106" s="39"/>
      <c r="K106" s="39"/>
    </row>
    <row r="107" spans="1:11" ht="48.75" customHeight="1">
      <c r="A107" s="29"/>
      <c r="B107" s="30"/>
      <c r="C107" s="74" t="s">
        <v>24</v>
      </c>
      <c r="D107" s="75"/>
      <c r="E107" s="76"/>
      <c r="F107" s="74" t="s">
        <v>22</v>
      </c>
      <c r="G107" s="75"/>
      <c r="H107" s="76"/>
      <c r="I107" s="74" t="s">
        <v>26</v>
      </c>
      <c r="J107" s="75"/>
      <c r="K107" s="76"/>
    </row>
    <row r="108" spans="1:11" ht="18" customHeight="1">
      <c r="A108" s="31" t="s">
        <v>1</v>
      </c>
      <c r="B108" s="19" t="s">
        <v>2</v>
      </c>
      <c r="C108" s="43"/>
      <c r="D108" s="44"/>
      <c r="E108" s="45"/>
      <c r="F108" s="43"/>
      <c r="G108" s="44"/>
      <c r="H108" s="45"/>
      <c r="I108" s="43"/>
      <c r="J108" s="44"/>
      <c r="K108" s="45"/>
    </row>
    <row r="109" spans="1:11" ht="12.75" customHeight="1">
      <c r="A109" s="32"/>
      <c r="B109" s="18"/>
      <c r="C109" s="54" t="s">
        <v>3</v>
      </c>
      <c r="D109" s="56" t="s">
        <v>4</v>
      </c>
      <c r="E109" s="19" t="s">
        <v>5</v>
      </c>
      <c r="F109" s="54" t="s">
        <v>3</v>
      </c>
      <c r="G109" s="56" t="s">
        <v>4</v>
      </c>
      <c r="H109" s="19" t="s">
        <v>5</v>
      </c>
      <c r="I109" s="54" t="s">
        <v>3</v>
      </c>
      <c r="J109" s="56" t="s">
        <v>4</v>
      </c>
      <c r="K109" s="19" t="s">
        <v>5</v>
      </c>
    </row>
    <row r="110" spans="1:11" ht="12.75">
      <c r="A110" s="34"/>
      <c r="B110" s="35"/>
      <c r="C110" s="55" t="s">
        <v>29</v>
      </c>
      <c r="D110" s="57" t="s">
        <v>31</v>
      </c>
      <c r="E110" s="58" t="s">
        <v>6</v>
      </c>
      <c r="F110" s="55" t="s">
        <v>29</v>
      </c>
      <c r="G110" s="57" t="s">
        <v>31</v>
      </c>
      <c r="H110" s="58" t="s">
        <v>6</v>
      </c>
      <c r="I110" s="55" t="s">
        <v>29</v>
      </c>
      <c r="J110" s="57" t="s">
        <v>31</v>
      </c>
      <c r="K110" s="58" t="s">
        <v>6</v>
      </c>
    </row>
    <row r="111" spans="1:11" ht="12.75">
      <c r="A111" s="18"/>
      <c r="B111" s="18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8">
        <v>1</v>
      </c>
      <c r="B112" s="18" t="s">
        <v>7</v>
      </c>
      <c r="C112" s="64">
        <f>C11+C31+C52+C72+C91</f>
        <v>94.6</v>
      </c>
      <c r="D112" s="64">
        <f aca="true" t="shared" si="4" ref="D112:D122">D11+D31+D52+D72+D91</f>
        <v>39</v>
      </c>
      <c r="E112" s="20">
        <f aca="true" t="shared" si="5" ref="E112:E122">D112/C112*100</f>
        <v>41.2262156448203</v>
      </c>
      <c r="F112" s="51">
        <v>20.9</v>
      </c>
      <c r="G112" s="61">
        <v>6.1</v>
      </c>
      <c r="H112" s="20">
        <f aca="true" t="shared" si="6" ref="H112:H122">G112/F112*100</f>
        <v>29.1866028708134</v>
      </c>
      <c r="I112" s="51">
        <f aca="true" t="shared" si="7" ref="I112:I122">+F112+C112</f>
        <v>115.5</v>
      </c>
      <c r="J112" s="51">
        <f aca="true" t="shared" si="8" ref="J112:J122">+G112+D112</f>
        <v>45.1</v>
      </c>
      <c r="K112" s="20">
        <f aca="true" t="shared" si="9" ref="K112:K122">J112/I112*100</f>
        <v>39.04761904761905</v>
      </c>
    </row>
    <row r="113" spans="1:11" ht="12.75">
      <c r="A113" s="18">
        <v>2</v>
      </c>
      <c r="B113" s="18" t="s">
        <v>8</v>
      </c>
      <c r="C113" s="64">
        <f aca="true" t="shared" si="10" ref="C113:C122">C12+C32+C53+C73+C92</f>
        <v>23.7</v>
      </c>
      <c r="D113" s="64">
        <f t="shared" si="4"/>
        <v>14.1</v>
      </c>
      <c r="E113" s="20">
        <f t="shared" si="5"/>
        <v>59.49367088607595</v>
      </c>
      <c r="F113" s="51">
        <v>14.5</v>
      </c>
      <c r="G113" s="61">
        <v>11.5</v>
      </c>
      <c r="H113" s="20">
        <f t="shared" si="6"/>
        <v>79.3103448275862</v>
      </c>
      <c r="I113" s="51">
        <f t="shared" si="7"/>
        <v>38.2</v>
      </c>
      <c r="J113" s="51">
        <f t="shared" si="8"/>
        <v>25.6</v>
      </c>
      <c r="K113" s="20">
        <f t="shared" si="9"/>
        <v>67.01570680628272</v>
      </c>
    </row>
    <row r="114" spans="1:11" ht="12.75">
      <c r="A114" s="18">
        <v>3</v>
      </c>
      <c r="B114" s="18" t="s">
        <v>9</v>
      </c>
      <c r="C114" s="64">
        <f t="shared" si="10"/>
        <v>40.9</v>
      </c>
      <c r="D114" s="64">
        <f t="shared" si="4"/>
        <v>21.3</v>
      </c>
      <c r="E114" s="20">
        <f t="shared" si="5"/>
        <v>52.07823960880196</v>
      </c>
      <c r="F114" s="51">
        <v>25.4</v>
      </c>
      <c r="G114" s="61">
        <v>3.6</v>
      </c>
      <c r="H114" s="20">
        <f t="shared" si="6"/>
        <v>14.173228346456693</v>
      </c>
      <c r="I114" s="51">
        <f t="shared" si="7"/>
        <v>66.3</v>
      </c>
      <c r="J114" s="51">
        <f t="shared" si="8"/>
        <v>24.900000000000002</v>
      </c>
      <c r="K114" s="20">
        <f t="shared" si="9"/>
        <v>37.55656108597286</v>
      </c>
    </row>
    <row r="115" spans="1:11" ht="12.75">
      <c r="A115" s="18">
        <v>4</v>
      </c>
      <c r="B115" s="18" t="s">
        <v>10</v>
      </c>
      <c r="C115" s="64">
        <f t="shared" si="10"/>
        <v>35.699999999999996</v>
      </c>
      <c r="D115" s="64">
        <f t="shared" si="4"/>
        <v>20.599999999999998</v>
      </c>
      <c r="E115" s="20">
        <f t="shared" si="5"/>
        <v>57.703081232493005</v>
      </c>
      <c r="F115" s="51">
        <v>13</v>
      </c>
      <c r="G115" s="61">
        <v>4.7</v>
      </c>
      <c r="H115" s="20">
        <f t="shared" si="6"/>
        <v>36.15384615384615</v>
      </c>
      <c r="I115" s="51">
        <f t="shared" si="7"/>
        <v>48.699999999999996</v>
      </c>
      <c r="J115" s="51">
        <f t="shared" si="8"/>
        <v>25.299999999999997</v>
      </c>
      <c r="K115" s="20">
        <f t="shared" si="9"/>
        <v>51.95071868583162</v>
      </c>
    </row>
    <row r="116" spans="1:11" ht="12.75">
      <c r="A116" s="18">
        <v>5</v>
      </c>
      <c r="B116" s="18" t="s">
        <v>11</v>
      </c>
      <c r="C116" s="64">
        <f t="shared" si="10"/>
        <v>63.099999999999994</v>
      </c>
      <c r="D116" s="64">
        <f t="shared" si="4"/>
        <v>21.099999999999998</v>
      </c>
      <c r="E116" s="20">
        <f t="shared" si="5"/>
        <v>33.43898573692552</v>
      </c>
      <c r="F116" s="51">
        <v>11.3</v>
      </c>
      <c r="G116" s="61">
        <v>3.9</v>
      </c>
      <c r="H116" s="20">
        <f t="shared" si="6"/>
        <v>34.51327433628318</v>
      </c>
      <c r="I116" s="51">
        <f t="shared" si="7"/>
        <v>74.39999999999999</v>
      </c>
      <c r="J116" s="51">
        <f t="shared" si="8"/>
        <v>24.999999999999996</v>
      </c>
      <c r="K116" s="20">
        <f t="shared" si="9"/>
        <v>33.60215053763441</v>
      </c>
    </row>
    <row r="117" spans="1:11" ht="12.75">
      <c r="A117" s="18">
        <v>6</v>
      </c>
      <c r="B117" s="18" t="s">
        <v>12</v>
      </c>
      <c r="C117" s="64">
        <f t="shared" si="10"/>
        <v>36.4</v>
      </c>
      <c r="D117" s="64">
        <f t="shared" si="4"/>
        <v>27.8</v>
      </c>
      <c r="E117" s="20">
        <f t="shared" si="5"/>
        <v>76.37362637362638</v>
      </c>
      <c r="F117" s="51">
        <v>18.3</v>
      </c>
      <c r="G117" s="61">
        <v>4.7</v>
      </c>
      <c r="H117" s="20">
        <f t="shared" si="6"/>
        <v>25.683060109289617</v>
      </c>
      <c r="I117" s="51">
        <f t="shared" si="7"/>
        <v>54.7</v>
      </c>
      <c r="J117" s="51">
        <f t="shared" si="8"/>
        <v>32.5</v>
      </c>
      <c r="K117" s="20">
        <f t="shared" si="9"/>
        <v>59.41499085923218</v>
      </c>
    </row>
    <row r="118" spans="1:11" ht="12.75">
      <c r="A118" s="18">
        <v>7</v>
      </c>
      <c r="B118" s="18" t="s">
        <v>13</v>
      </c>
      <c r="C118" s="64">
        <f t="shared" si="10"/>
        <v>153</v>
      </c>
      <c r="D118" s="64">
        <f t="shared" si="4"/>
        <v>76.19999999999999</v>
      </c>
      <c r="E118" s="20">
        <f t="shared" si="5"/>
        <v>49.803921568627445</v>
      </c>
      <c r="F118" s="51">
        <v>38.9</v>
      </c>
      <c r="G118" s="61">
        <v>1.1</v>
      </c>
      <c r="H118" s="20">
        <f t="shared" si="6"/>
        <v>2.827763496143959</v>
      </c>
      <c r="I118" s="51">
        <f t="shared" si="7"/>
        <v>191.9</v>
      </c>
      <c r="J118" s="51">
        <f t="shared" si="8"/>
        <v>77.29999999999998</v>
      </c>
      <c r="K118" s="20">
        <f t="shared" si="9"/>
        <v>40.28139656070869</v>
      </c>
    </row>
    <row r="119" spans="1:11" ht="12.75">
      <c r="A119" s="18">
        <v>8</v>
      </c>
      <c r="B119" s="18" t="s">
        <v>14</v>
      </c>
      <c r="C119" s="64">
        <f t="shared" si="10"/>
        <v>16.2</v>
      </c>
      <c r="D119" s="64">
        <f t="shared" si="4"/>
        <v>5.3999999999999995</v>
      </c>
      <c r="E119" s="20">
        <f t="shared" si="5"/>
        <v>33.33333333333333</v>
      </c>
      <c r="F119" s="51">
        <v>43.5</v>
      </c>
      <c r="G119" s="61">
        <v>25.8</v>
      </c>
      <c r="H119" s="20">
        <f t="shared" si="6"/>
        <v>59.310344827586206</v>
      </c>
      <c r="I119" s="51">
        <f t="shared" si="7"/>
        <v>59.7</v>
      </c>
      <c r="J119" s="51">
        <f t="shared" si="8"/>
        <v>31.2</v>
      </c>
      <c r="K119" s="20">
        <f t="shared" si="9"/>
        <v>52.26130653266331</v>
      </c>
    </row>
    <row r="120" spans="1:11" ht="12.75">
      <c r="A120" s="18">
        <v>9</v>
      </c>
      <c r="B120" s="18" t="s">
        <v>15</v>
      </c>
      <c r="C120" s="64">
        <f t="shared" si="10"/>
        <v>52.6</v>
      </c>
      <c r="D120" s="64">
        <f t="shared" si="4"/>
        <v>20.1</v>
      </c>
      <c r="E120" s="20">
        <f t="shared" si="5"/>
        <v>38.21292775665399</v>
      </c>
      <c r="F120" s="51">
        <v>19</v>
      </c>
      <c r="G120" s="61">
        <v>6.2</v>
      </c>
      <c r="H120" s="20">
        <f t="shared" si="6"/>
        <v>32.631578947368425</v>
      </c>
      <c r="I120" s="51">
        <f t="shared" si="7"/>
        <v>71.6</v>
      </c>
      <c r="J120" s="51">
        <f t="shared" si="8"/>
        <v>26.3</v>
      </c>
      <c r="K120" s="20">
        <f t="shared" si="9"/>
        <v>36.731843575419</v>
      </c>
    </row>
    <row r="121" spans="1:11" ht="12.75">
      <c r="A121" s="18">
        <v>10</v>
      </c>
      <c r="B121" s="18" t="s">
        <v>16</v>
      </c>
      <c r="C121" s="64">
        <f t="shared" si="10"/>
        <v>112.4</v>
      </c>
      <c r="D121" s="64">
        <f t="shared" si="4"/>
        <v>75.8</v>
      </c>
      <c r="E121" s="20">
        <f t="shared" si="5"/>
        <v>67.43772241992883</v>
      </c>
      <c r="F121" s="51">
        <v>38.3</v>
      </c>
      <c r="G121" s="61">
        <v>14.7</v>
      </c>
      <c r="H121" s="20">
        <f t="shared" si="6"/>
        <v>38.38120104438643</v>
      </c>
      <c r="I121" s="51">
        <f t="shared" si="7"/>
        <v>150.7</v>
      </c>
      <c r="J121" s="51">
        <f t="shared" si="8"/>
        <v>90.5</v>
      </c>
      <c r="K121" s="20">
        <f t="shared" si="9"/>
        <v>60.05308560053086</v>
      </c>
    </row>
    <row r="122" spans="1:11" ht="12.75">
      <c r="A122" s="18">
        <v>11</v>
      </c>
      <c r="B122" s="18" t="s">
        <v>17</v>
      </c>
      <c r="C122" s="64">
        <f t="shared" si="10"/>
        <v>40.4</v>
      </c>
      <c r="D122" s="64">
        <f t="shared" si="4"/>
        <v>28.4</v>
      </c>
      <c r="E122" s="20">
        <f t="shared" si="5"/>
        <v>70.29702970297029</v>
      </c>
      <c r="F122" s="51">
        <v>34.7</v>
      </c>
      <c r="G122" s="61">
        <v>9.7</v>
      </c>
      <c r="H122" s="20">
        <f t="shared" si="6"/>
        <v>27.95389048991354</v>
      </c>
      <c r="I122" s="51">
        <f t="shared" si="7"/>
        <v>75.1</v>
      </c>
      <c r="J122" s="51">
        <f t="shared" si="8"/>
        <v>38.099999999999994</v>
      </c>
      <c r="K122" s="20">
        <f t="shared" si="9"/>
        <v>50.7323568575233</v>
      </c>
    </row>
    <row r="123" spans="1:11" ht="12.75">
      <c r="A123" s="18"/>
      <c r="B123" s="18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2.75">
      <c r="A124" s="18"/>
      <c r="B124" s="18" t="s">
        <v>18</v>
      </c>
      <c r="C124" s="19">
        <f>SUM(C112:C123)</f>
        <v>668.9999999999999</v>
      </c>
      <c r="D124" s="19">
        <f>SUM(D112:D123)</f>
        <v>349.79999999999995</v>
      </c>
      <c r="E124" s="20">
        <f>D124/C124*100</f>
        <v>52.28699551569507</v>
      </c>
      <c r="F124" s="19">
        <f>SUM(F112:F123)</f>
        <v>277.79999999999995</v>
      </c>
      <c r="G124" s="19">
        <f>SUM(G112:G123)</f>
        <v>92.00000000000001</v>
      </c>
      <c r="H124" s="20">
        <f>G124/F124*100</f>
        <v>33.11735061195105</v>
      </c>
      <c r="I124" s="19">
        <f>SUM(I112:I123)</f>
        <v>946.8000000000001</v>
      </c>
      <c r="J124" s="19">
        <f>SUM(J112:J123)</f>
        <v>441.79999999999995</v>
      </c>
      <c r="K124" s="20">
        <f>J124/I124*100</f>
        <v>46.66244190959019</v>
      </c>
    </row>
    <row r="125" spans="1:8" ht="12.75">
      <c r="A125" s="18"/>
      <c r="B125" s="18"/>
      <c r="F125" s="18"/>
      <c r="G125" s="18"/>
      <c r="H125" s="1"/>
    </row>
    <row r="126" spans="1:2" ht="12.75">
      <c r="A126" s="18"/>
      <c r="B126" s="18" t="s">
        <v>23</v>
      </c>
    </row>
    <row r="127" spans="1:2" ht="12.75">
      <c r="A127" s="18"/>
      <c r="B127" s="18"/>
    </row>
    <row r="129" spans="1:8" ht="12.75" customHeight="1">
      <c r="A129" s="29"/>
      <c r="B129" s="30"/>
      <c r="C129" s="77" t="s">
        <v>25</v>
      </c>
      <c r="D129" s="77"/>
      <c r="E129" s="78"/>
      <c r="F129" s="69" t="s">
        <v>28</v>
      </c>
      <c r="G129" s="69"/>
      <c r="H129" s="69"/>
    </row>
    <row r="130" spans="1:8" ht="12.75">
      <c r="A130" s="31" t="s">
        <v>1</v>
      </c>
      <c r="B130" s="19" t="s">
        <v>2</v>
      </c>
      <c r="C130" s="79"/>
      <c r="D130" s="79"/>
      <c r="E130" s="80"/>
      <c r="F130" s="69"/>
      <c r="G130" s="69"/>
      <c r="H130" s="69"/>
    </row>
    <row r="131" spans="1:8" ht="12.75">
      <c r="A131" s="32"/>
      <c r="B131" s="18"/>
      <c r="C131" s="81"/>
      <c r="D131" s="81"/>
      <c r="E131" s="82"/>
      <c r="F131" s="69" t="s">
        <v>3</v>
      </c>
      <c r="G131" s="69" t="s">
        <v>4</v>
      </c>
      <c r="H131" s="69" t="s">
        <v>5</v>
      </c>
    </row>
    <row r="132" spans="1:8" ht="12.75">
      <c r="A132" s="32"/>
      <c r="B132" s="18"/>
      <c r="C132" s="54" t="s">
        <v>3</v>
      </c>
      <c r="D132" s="56" t="s">
        <v>4</v>
      </c>
      <c r="E132" s="19" t="s">
        <v>5</v>
      </c>
      <c r="F132" s="54" t="s">
        <v>3</v>
      </c>
      <c r="G132" s="56" t="s">
        <v>4</v>
      </c>
      <c r="H132" s="19" t="s">
        <v>5</v>
      </c>
    </row>
    <row r="133" spans="1:8" ht="12.75">
      <c r="A133" s="34"/>
      <c r="B133" s="35"/>
      <c r="C133" s="55" t="s">
        <v>29</v>
      </c>
      <c r="D133" s="57" t="s">
        <v>31</v>
      </c>
      <c r="E133" s="58" t="s">
        <v>6</v>
      </c>
      <c r="F133" s="55" t="s">
        <v>29</v>
      </c>
      <c r="G133" s="57" t="s">
        <v>31</v>
      </c>
      <c r="H133" s="58" t="s">
        <v>6</v>
      </c>
    </row>
    <row r="134" spans="1:5" ht="12.75">
      <c r="A134" s="18"/>
      <c r="B134" s="18"/>
      <c r="C134" s="52"/>
      <c r="D134" s="52"/>
      <c r="E134" s="52"/>
    </row>
    <row r="135" spans="1:8" ht="12.75">
      <c r="A135" s="18">
        <v>1</v>
      </c>
      <c r="B135" s="18" t="s">
        <v>7</v>
      </c>
      <c r="C135" s="51">
        <v>211.1</v>
      </c>
      <c r="D135" s="60">
        <v>103.4</v>
      </c>
      <c r="E135" s="53">
        <f aca="true" t="shared" si="11" ref="E135:E145">D135/C135*100</f>
        <v>48.98152534343913</v>
      </c>
      <c r="F135" s="51">
        <f>+I112+C135</f>
        <v>326.6</v>
      </c>
      <c r="G135" s="46">
        <f aca="true" t="shared" si="12" ref="G135:G145">+D112+G112+D135</f>
        <v>148.5</v>
      </c>
      <c r="H135" s="20">
        <f aca="true" t="shared" si="13" ref="H135:H145">G135/F135*100</f>
        <v>45.468462951622776</v>
      </c>
    </row>
    <row r="136" spans="1:8" ht="12.75">
      <c r="A136" s="18">
        <v>2</v>
      </c>
      <c r="B136" s="18" t="s">
        <v>8</v>
      </c>
      <c r="C136" s="51">
        <v>298.3</v>
      </c>
      <c r="D136" s="60">
        <v>163.1</v>
      </c>
      <c r="E136" s="53">
        <f t="shared" si="11"/>
        <v>54.676500167616496</v>
      </c>
      <c r="F136" s="51">
        <f aca="true" t="shared" si="14" ref="F136:F147">+I113+C136</f>
        <v>336.5</v>
      </c>
      <c r="G136" s="46">
        <f t="shared" si="12"/>
        <v>188.7</v>
      </c>
      <c r="H136" s="20">
        <f t="shared" si="13"/>
        <v>56.077265973254086</v>
      </c>
    </row>
    <row r="137" spans="1:8" ht="12.75">
      <c r="A137" s="18">
        <v>3</v>
      </c>
      <c r="B137" s="18" t="s">
        <v>9</v>
      </c>
      <c r="C137" s="51">
        <v>376.7</v>
      </c>
      <c r="D137" s="60">
        <v>222.5</v>
      </c>
      <c r="E137" s="53">
        <f t="shared" si="11"/>
        <v>59.06556941863552</v>
      </c>
      <c r="F137" s="51">
        <f t="shared" si="14"/>
        <v>443</v>
      </c>
      <c r="G137" s="46">
        <f t="shared" si="12"/>
        <v>247.4</v>
      </c>
      <c r="H137" s="20">
        <f t="shared" si="13"/>
        <v>55.846501128668166</v>
      </c>
    </row>
    <row r="138" spans="1:8" ht="12.75">
      <c r="A138" s="18">
        <v>4</v>
      </c>
      <c r="B138" s="18" t="s">
        <v>10</v>
      </c>
      <c r="C138" s="51">
        <v>363.6</v>
      </c>
      <c r="D138" s="60">
        <v>197.4</v>
      </c>
      <c r="E138" s="53">
        <f t="shared" si="11"/>
        <v>54.290429042904286</v>
      </c>
      <c r="F138" s="51">
        <f t="shared" si="14"/>
        <v>412.3</v>
      </c>
      <c r="G138" s="46">
        <f t="shared" si="12"/>
        <v>222.7</v>
      </c>
      <c r="H138" s="20">
        <f t="shared" si="13"/>
        <v>54.01406742663109</v>
      </c>
    </row>
    <row r="139" spans="1:8" ht="12.75">
      <c r="A139" s="18">
        <v>5</v>
      </c>
      <c r="B139" s="18" t="s">
        <v>11</v>
      </c>
      <c r="C139" s="51">
        <v>382.9</v>
      </c>
      <c r="D139" s="60">
        <v>207.1</v>
      </c>
      <c r="E139" s="53">
        <f t="shared" si="11"/>
        <v>54.087229041525205</v>
      </c>
      <c r="F139" s="51">
        <f t="shared" si="14"/>
        <v>457.29999999999995</v>
      </c>
      <c r="G139" s="46">
        <f t="shared" si="12"/>
        <v>232.1</v>
      </c>
      <c r="H139" s="20">
        <f t="shared" si="13"/>
        <v>50.754428165318174</v>
      </c>
    </row>
    <row r="140" spans="1:8" ht="12.75">
      <c r="A140" s="18">
        <v>6</v>
      </c>
      <c r="B140" s="18" t="s">
        <v>12</v>
      </c>
      <c r="C140" s="51">
        <v>392.8</v>
      </c>
      <c r="D140" s="60">
        <v>226.6</v>
      </c>
      <c r="E140" s="53">
        <f t="shared" si="11"/>
        <v>57.68839103869653</v>
      </c>
      <c r="F140" s="51">
        <f t="shared" si="14"/>
        <v>447.5</v>
      </c>
      <c r="G140" s="46">
        <f t="shared" si="12"/>
        <v>259.1</v>
      </c>
      <c r="H140" s="20">
        <f t="shared" si="13"/>
        <v>57.89944134078213</v>
      </c>
    </row>
    <row r="141" spans="1:8" ht="12.75">
      <c r="A141" s="18">
        <v>7</v>
      </c>
      <c r="B141" s="18" t="s">
        <v>13</v>
      </c>
      <c r="C141" s="51">
        <v>281.9</v>
      </c>
      <c r="D141" s="60">
        <v>158.8</v>
      </c>
      <c r="E141" s="53">
        <f t="shared" si="11"/>
        <v>56.332032635686424</v>
      </c>
      <c r="F141" s="51">
        <f t="shared" si="14"/>
        <v>473.79999999999995</v>
      </c>
      <c r="G141" s="46">
        <f t="shared" si="12"/>
        <v>236.1</v>
      </c>
      <c r="H141" s="20">
        <f t="shared" si="13"/>
        <v>49.83115238497257</v>
      </c>
    </row>
    <row r="142" spans="1:8" ht="12.75">
      <c r="A142" s="18">
        <v>8</v>
      </c>
      <c r="B142" s="18" t="s">
        <v>14</v>
      </c>
      <c r="C142" s="51">
        <v>320</v>
      </c>
      <c r="D142" s="60">
        <v>183.7</v>
      </c>
      <c r="E142" s="53">
        <f t="shared" si="11"/>
        <v>57.40624999999999</v>
      </c>
      <c r="F142" s="51">
        <f t="shared" si="14"/>
        <v>379.7</v>
      </c>
      <c r="G142" s="46">
        <f t="shared" si="12"/>
        <v>214.89999999999998</v>
      </c>
      <c r="H142" s="20">
        <f t="shared" si="13"/>
        <v>56.5973136686858</v>
      </c>
    </row>
    <row r="143" spans="1:8" ht="12.75">
      <c r="A143" s="18">
        <v>9</v>
      </c>
      <c r="B143" s="18" t="s">
        <v>15</v>
      </c>
      <c r="C143" s="51">
        <v>321.3</v>
      </c>
      <c r="D143" s="60">
        <v>193</v>
      </c>
      <c r="E143" s="53">
        <f t="shared" si="11"/>
        <v>60.06847183317772</v>
      </c>
      <c r="F143" s="51">
        <f t="shared" si="14"/>
        <v>392.9</v>
      </c>
      <c r="G143" s="46">
        <f t="shared" si="12"/>
        <v>219.3</v>
      </c>
      <c r="H143" s="20">
        <f t="shared" si="13"/>
        <v>55.81572919317893</v>
      </c>
    </row>
    <row r="144" spans="1:8" ht="12.75">
      <c r="A144" s="18">
        <v>10</v>
      </c>
      <c r="B144" s="18" t="s">
        <v>16</v>
      </c>
      <c r="C144" s="51">
        <v>220.5</v>
      </c>
      <c r="D144" s="60">
        <v>127.4</v>
      </c>
      <c r="E144" s="53">
        <f t="shared" si="11"/>
        <v>57.777777777777786</v>
      </c>
      <c r="F144" s="51">
        <f t="shared" si="14"/>
        <v>371.2</v>
      </c>
      <c r="G144" s="46">
        <f t="shared" si="12"/>
        <v>217.9</v>
      </c>
      <c r="H144" s="20">
        <f t="shared" si="13"/>
        <v>58.70150862068966</v>
      </c>
    </row>
    <row r="145" spans="1:8" ht="12.75">
      <c r="A145" s="18">
        <v>11</v>
      </c>
      <c r="B145" s="18" t="s">
        <v>17</v>
      </c>
      <c r="C145" s="51">
        <v>327.7</v>
      </c>
      <c r="D145" s="60">
        <v>195.3</v>
      </c>
      <c r="E145" s="53">
        <f t="shared" si="11"/>
        <v>59.5971925541654</v>
      </c>
      <c r="F145" s="51">
        <f t="shared" si="14"/>
        <v>402.79999999999995</v>
      </c>
      <c r="G145" s="46">
        <f t="shared" si="12"/>
        <v>233.4</v>
      </c>
      <c r="H145" s="20">
        <f t="shared" si="13"/>
        <v>57.944389275074485</v>
      </c>
    </row>
    <row r="146" spans="1:8" ht="12.75">
      <c r="A146" s="18"/>
      <c r="B146" s="18"/>
      <c r="F146" s="51"/>
      <c r="G146" s="38"/>
      <c r="H146" s="20"/>
    </row>
    <row r="147" spans="1:8" ht="12.75">
      <c r="A147" s="18"/>
      <c r="B147" s="18" t="s">
        <v>18</v>
      </c>
      <c r="C147" s="19">
        <f>SUM(C135:C146)</f>
        <v>3496.7999999999997</v>
      </c>
      <c r="D147" s="19">
        <f>SUM(D135:D146)</f>
        <v>1978.3</v>
      </c>
      <c r="E147" s="20">
        <f>D147/C147*100</f>
        <v>56.57458247540609</v>
      </c>
      <c r="F147" s="51">
        <f t="shared" si="14"/>
        <v>4443.599999999999</v>
      </c>
      <c r="G147" s="19">
        <f>SUM(G135:G146)</f>
        <v>2420.1</v>
      </c>
      <c r="H147" s="20">
        <f>G147/F147*100</f>
        <v>54.462597893599785</v>
      </c>
    </row>
    <row r="148" ht="12.75">
      <c r="F148" s="37"/>
    </row>
    <row r="149" ht="12.75">
      <c r="F149" s="37"/>
    </row>
    <row r="150" ht="12.75">
      <c r="C150" s="37"/>
    </row>
    <row r="151" ht="12.75">
      <c r="C151" s="37"/>
    </row>
    <row r="152" ht="12.75">
      <c r="C152" s="37"/>
    </row>
    <row r="153" ht="12.75">
      <c r="C153" s="37"/>
    </row>
    <row r="154" spans="2:4" ht="12.75">
      <c r="B154" s="39"/>
      <c r="C154" s="37"/>
      <c r="D154" s="39"/>
    </row>
    <row r="155" spans="2:4" ht="12.75">
      <c r="B155" s="39"/>
      <c r="C155" s="37"/>
      <c r="D155" s="39"/>
    </row>
    <row r="156" spans="2:4" ht="12.75">
      <c r="B156" s="39"/>
      <c r="C156" s="37"/>
      <c r="D156" s="39"/>
    </row>
    <row r="157" spans="2:4" ht="12.75">
      <c r="B157" s="39"/>
      <c r="C157" s="41"/>
      <c r="D157" s="39"/>
    </row>
    <row r="158" spans="2:4" ht="12.75">
      <c r="B158" s="39"/>
      <c r="C158" s="41"/>
      <c r="D158" s="39"/>
    </row>
    <row r="159" spans="2:4" ht="18">
      <c r="B159" s="39"/>
      <c r="C159" s="42"/>
      <c r="D159" s="39"/>
    </row>
    <row r="160" spans="2:4" ht="12.75">
      <c r="B160" s="39"/>
      <c r="C160" s="39"/>
      <c r="D160" s="39"/>
    </row>
    <row r="161" spans="2:4" ht="12.75">
      <c r="B161" s="39"/>
      <c r="C161" s="39"/>
      <c r="D161" s="39"/>
    </row>
    <row r="162" spans="2:4" ht="12.75">
      <c r="B162" s="39"/>
      <c r="C162" s="39"/>
      <c r="D162" s="39"/>
    </row>
    <row r="163" spans="2:4" ht="12.75">
      <c r="B163" s="39"/>
      <c r="C163" s="39"/>
      <c r="D163" s="39"/>
    </row>
    <row r="164" spans="2:4" ht="12.75">
      <c r="B164" s="39"/>
      <c r="C164" s="39"/>
      <c r="D164" s="39"/>
    </row>
    <row r="165" spans="2:4" ht="12.75">
      <c r="B165" s="39"/>
      <c r="C165" s="39"/>
      <c r="D165" s="39"/>
    </row>
    <row r="166" spans="2:4" ht="12.75">
      <c r="B166" s="39"/>
      <c r="C166" s="39"/>
      <c r="D166" s="39"/>
    </row>
  </sheetData>
  <mergeCells count="6">
    <mergeCell ref="F129:H131"/>
    <mergeCell ref="C6:E7"/>
    <mergeCell ref="I107:K107"/>
    <mergeCell ref="C129:E131"/>
    <mergeCell ref="F107:H107"/>
    <mergeCell ref="C107:E107"/>
  </mergeCells>
  <printOptions/>
  <pageMargins left="0.55" right="0.16" top="0.18" bottom="1.83" header="0.16" footer="1.83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2007-03-16T11:17:44Z</cp:lastPrinted>
  <dcterms:created xsi:type="dcterms:W3CDTF">1996-10-08T23:32:33Z</dcterms:created>
  <dcterms:modified xsi:type="dcterms:W3CDTF">2007-03-16T12:07:09Z</dcterms:modified>
  <cp:category/>
  <cp:version/>
  <cp:contentType/>
  <cp:contentStatus/>
  <cp:revision>1</cp:revision>
</cp:coreProperties>
</file>