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7320" tabRatio="196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<sst xmlns="http://schemas.openxmlformats.org/spreadsheetml/2006/main" count="96" uniqueCount="41">
  <si>
    <t>С П Р А В К А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</si>
  <si>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</si>
  <si>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</si>
  <si>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</si>
  <si>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</si>
  <si>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</si>
  <si>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</si>
  <si>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</si>
  <si>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</si>
  <si>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</si>
  <si>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</si>
  <si>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</si>
  <si>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</si>
  <si>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</si>
  <si>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</si>
  <si>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</si>
  <si>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</si>
  <si>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</si>
  <si>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</si>
  <si>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гражданам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</si>
  <si>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</si>
  <si>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</si>
  <si>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</si>
  <si>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</si>
  <si>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</si>
  <si>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</si>
  <si>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</si>
  <si>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</si>
  <si>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</si>
  <si>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</si>
  <si>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</si>
  <si>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</si>
  <si>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</si>
  <si>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</si>
  <si>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</si>
  <si>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</si>
  <si>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</si>
  <si>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</si>
  <si>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 xml:space="preserve">Годовой план </t>
  </si>
  <si>
    <r>
      <t xml:space="preserve"> </t>
    </r>
    <r>
      <rPr>
        <sz val="10"/>
        <rFont val="Times New Roman"/>
        <family val="1"/>
      </rPr>
      <t xml:space="preserve">Большеалгашинское сельское поселение </t>
    </r>
  </si>
  <si>
    <t>об исполнении бюджетов поселений Шумерлинского района  на 1 ноября 2006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</si>
</sst>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10">
    <font>
      <sz val="10"/>
      <name val="Arial Cyr"/>
      <family val="0"/>
    </font>
    <font>
      <sz val="10"/>
      <name val="Arial"/>
      <family val="0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Lucida Sans Unicode"/>
      <family val="0"/>
    </font>
    <font>
      <b/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1" xfId="18" applyFont="1" applyFill="1" applyBorder="1" applyAlignment="1">
      <alignment vertical="center" wrapText="1"/>
      <protection/>
    </xf>
    <xf numFmtId="0" fontId="7" fillId="0" borderId="1" xfId="18" applyFont="1" applyFill="1" applyBorder="1" applyAlignment="1" applyProtection="1">
      <alignment vertical="center" wrapText="1"/>
      <protection locked="0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164" fontId="0" fillId="0" borderId="1" xfId="0" applyNumberFormat="1" applyFont="1" applyBorder="1" applyAlignment="1">
      <alignment vertical="center" wrapText="1"/>
    </xf>
    <xf numFmtId="0" fontId="3" fillId="0" borderId="1" xfId="18" applyFont="1" applyFill="1" applyBorder="1" applyAlignment="1" applyProtection="1">
      <alignment vertical="center" wrapText="1"/>
      <protection locked="0"/>
    </xf>
    <xf numFmtId="164" fontId="0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Font="1" applyBorder="1" applyAlignment="1" applyProtection="1">
      <alignment vertical="center" wrapText="1"/>
      <protection locked="0"/>
    </xf>
    <xf numFmtId="164" fontId="9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16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vertical="center" wrapText="1"/>
    </xf>
    <xf numFmtId="164" fontId="0" fillId="0" borderId="3" xfId="0" applyNumberFormat="1" applyFont="1" applyBorder="1" applyAlignment="1">
      <alignment vertical="center" wrapText="1"/>
    </xf>
    <xf numFmtId="164" fontId="9" fillId="0" borderId="3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18" applyFont="1" applyFill="1" applyBorder="1" applyAlignment="1" applyProtection="1">
      <alignment vertical="center" wrapText="1"/>
      <protection locked="0"/>
    </xf>
    <xf numFmtId="0" fontId="3" fillId="0" borderId="0" xfId="18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4" fontId="0" fillId="0" borderId="3" xfId="0" applyNumberFormat="1" applyFont="1" applyBorder="1" applyAlignment="1" applyProtection="1">
      <alignment vertical="center" wrapText="1"/>
      <protection locked="0"/>
    </xf>
    <xf numFmtId="164" fontId="0" fillId="0" borderId="3" xfId="0" applyNumberFormat="1" applyFont="1" applyBorder="1" applyAlignment="1" applyProtection="1">
      <alignment vertical="center" wrapText="1"/>
      <protection locked="0"/>
    </xf>
    <xf numFmtId="164" fontId="0" fillId="0" borderId="4" xfId="0" applyNumberFormat="1" applyFont="1" applyBorder="1" applyAlignment="1">
      <alignment vertical="center" wrapText="1"/>
    </xf>
    <xf numFmtId="164" fontId="0" fillId="0" borderId="4" xfId="0" applyNumberFormat="1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164" fontId="0" fillId="0" borderId="2" xfId="0" applyNumberFormat="1" applyFont="1" applyBorder="1" applyAlignment="1" applyProtection="1">
      <alignment vertical="center" wrapText="1"/>
      <protection locked="0"/>
    </xf>
    <xf numFmtId="164" fontId="0" fillId="0" borderId="9" xfId="0" applyNumberForma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1" xfId="18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1"/>
  <sheetViews>
    <sheetView tabSelected="1" zoomScale="75" zoomScaleNormal="75" zoomScaleSheetLayoutView="75" workbookViewId="0" topLeftCell="A1">
      <selection activeCell="D2" sqref="D2"/>
    </sheetView>
  </sheetViews>
  <sheetFormatPr defaultColWidth="9.00390625" defaultRowHeight="12.75"/>
  <cols>
    <col min="1" max="1" width="5.25390625" style="1" customWidth="1"/>
    <col min="2" max="2" width="36.625" style="1" customWidth="1"/>
    <col min="3" max="3" width="14.75390625" style="1" customWidth="1"/>
    <col min="4" max="4" width="14.625" style="1" customWidth="1"/>
    <col min="5" max="5" width="14.125" style="1" customWidth="1"/>
    <col min="6" max="8" width="13.00390625" style="1" customWidth="1"/>
    <col min="9" max="9" width="13.75390625" style="1" customWidth="1"/>
    <col min="10" max="10" width="13.625" style="1" customWidth="1"/>
    <col min="11" max="11" width="13.00390625" style="1" customWidth="1"/>
    <col min="12" max="13" width="12.00390625" style="1" customWidth="1"/>
    <col min="14" max="14" width="14.625" style="1" customWidth="1"/>
    <col min="15" max="15" width="13.00390625" style="1" customWidth="1"/>
    <col min="16" max="16" width="13.75390625" style="1" customWidth="1"/>
    <col min="17" max="17" width="13.875" style="1" customWidth="1"/>
    <col min="18" max="19" width="13.00390625" style="1" customWidth="1"/>
    <col min="20" max="20" width="11.75390625" style="1" customWidth="1"/>
    <col min="21" max="22" width="13.00390625" style="1" customWidth="1"/>
    <col min="23" max="23" width="11.00390625" style="1" customWidth="1"/>
    <col min="24" max="24" width="11.25390625" style="1" customWidth="1"/>
    <col min="25" max="26" width="12.375" style="1" customWidth="1"/>
    <col min="27" max="27" width="12.25390625" style="1" customWidth="1"/>
    <col min="28" max="28" width="12.375" style="1" customWidth="1"/>
    <col min="29" max="29" width="12.00390625" style="1" customWidth="1"/>
    <col min="30" max="30" width="9.75390625" style="1" customWidth="1"/>
    <col min="31" max="31" width="9.375" style="1" customWidth="1"/>
    <col min="32" max="32" width="12.375" style="1" customWidth="1"/>
    <col min="33" max="33" width="12.125" style="1" customWidth="1"/>
    <col min="34" max="34" width="12.75390625" style="1" customWidth="1"/>
    <col min="35" max="35" width="11.25390625" style="1" customWidth="1"/>
    <col min="36" max="36" width="13.375" style="1" hidden="1" customWidth="1"/>
    <col min="37" max="37" width="11.75390625" style="1" hidden="1" customWidth="1"/>
    <col min="38" max="38" width="13.25390625" style="1" hidden="1" customWidth="1"/>
    <col min="39" max="39" width="11.875" style="1" customWidth="1"/>
    <col min="40" max="40" width="12.75390625" style="1" customWidth="1"/>
    <col min="41" max="41" width="11.375" style="1" customWidth="1"/>
    <col min="42" max="44" width="15.75390625" style="1" customWidth="1"/>
    <col min="45" max="56" width="13.375" style="1" customWidth="1"/>
    <col min="57" max="57" width="32.75390625" style="1" customWidth="1"/>
    <col min="58" max="16384" width="9.125" style="1" customWidth="1"/>
  </cols>
  <sheetData>
    <row r="1" spans="12:14" ht="12.75">
      <c r="L1" s="38"/>
      <c r="M1" s="38"/>
      <c r="N1" s="38"/>
    </row>
    <row r="3" spans="1:56" ht="12.75">
      <c r="A3" s="8"/>
      <c r="B3" s="8"/>
      <c r="C3" s="39" t="s">
        <v>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1:56" ht="15" customHeight="1">
      <c r="A4" s="9"/>
      <c r="B4" s="9"/>
      <c r="C4" s="56" t="s">
        <v>40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</row>
    <row r="5" spans="1:56" ht="12.75">
      <c r="A5" s="9"/>
      <c r="B5" s="9"/>
      <c r="C5" s="9"/>
      <c r="D5" s="9"/>
      <c r="E5" s="9"/>
      <c r="F5" s="9"/>
      <c r="G5" s="57"/>
      <c r="H5" s="57"/>
      <c r="I5" s="57"/>
      <c r="J5" s="57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1:56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1:56" s="2" customFormat="1" ht="12.75" customHeight="1">
      <c r="A7" s="58" t="s">
        <v>37</v>
      </c>
      <c r="B7" s="58"/>
      <c r="C7" s="58" t="s">
        <v>1</v>
      </c>
      <c r="D7" s="58"/>
      <c r="E7" s="58"/>
      <c r="F7" s="58" t="s">
        <v>2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10"/>
      <c r="AN7" s="10"/>
      <c r="AO7" s="27"/>
      <c r="AP7" s="60" t="s">
        <v>3</v>
      </c>
      <c r="AQ7" s="58"/>
      <c r="AR7" s="61"/>
      <c r="AS7" s="50" t="s">
        <v>5</v>
      </c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2"/>
    </row>
    <row r="8" spans="1:56" s="2" customFormat="1" ht="25.5" customHeight="1">
      <c r="A8" s="58"/>
      <c r="B8" s="58"/>
      <c r="C8" s="58"/>
      <c r="D8" s="58"/>
      <c r="E8" s="58"/>
      <c r="F8" s="58" t="s">
        <v>4</v>
      </c>
      <c r="G8" s="58"/>
      <c r="H8" s="58"/>
      <c r="I8" s="59" t="s">
        <v>5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8" t="s">
        <v>6</v>
      </c>
      <c r="AH8" s="58"/>
      <c r="AI8" s="58"/>
      <c r="AJ8" s="58" t="s">
        <v>5</v>
      </c>
      <c r="AK8" s="58"/>
      <c r="AL8" s="58"/>
      <c r="AM8" s="58" t="s">
        <v>7</v>
      </c>
      <c r="AN8" s="58"/>
      <c r="AO8" s="61"/>
      <c r="AP8" s="60"/>
      <c r="AQ8" s="58"/>
      <c r="AR8" s="61"/>
      <c r="AS8" s="53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5"/>
    </row>
    <row r="9" spans="1:57" s="2" customFormat="1" ht="15" customHeight="1">
      <c r="A9" s="58"/>
      <c r="B9" s="58"/>
      <c r="C9" s="58"/>
      <c r="D9" s="58"/>
      <c r="E9" s="58"/>
      <c r="F9" s="58"/>
      <c r="G9" s="58"/>
      <c r="H9" s="58"/>
      <c r="I9" s="58" t="s">
        <v>8</v>
      </c>
      <c r="J9" s="58"/>
      <c r="K9" s="58"/>
      <c r="L9" s="58" t="s">
        <v>9</v>
      </c>
      <c r="M9" s="58"/>
      <c r="N9" s="58"/>
      <c r="O9" s="58" t="s">
        <v>10</v>
      </c>
      <c r="P9" s="58"/>
      <c r="Q9" s="58"/>
      <c r="R9" s="58" t="s">
        <v>11</v>
      </c>
      <c r="S9" s="58"/>
      <c r="T9" s="58"/>
      <c r="U9" s="58" t="s">
        <v>12</v>
      </c>
      <c r="V9" s="58"/>
      <c r="W9" s="58"/>
      <c r="X9" s="58" t="s">
        <v>13</v>
      </c>
      <c r="Y9" s="58"/>
      <c r="Z9" s="58"/>
      <c r="AA9" s="58" t="s">
        <v>14</v>
      </c>
      <c r="AB9" s="58"/>
      <c r="AC9" s="58"/>
      <c r="AD9" s="58" t="s">
        <v>15</v>
      </c>
      <c r="AE9" s="58"/>
      <c r="AF9" s="58"/>
      <c r="AG9" s="58"/>
      <c r="AH9" s="58"/>
      <c r="AI9" s="58"/>
      <c r="AJ9" s="58" t="s">
        <v>16</v>
      </c>
      <c r="AK9" s="58"/>
      <c r="AL9" s="58"/>
      <c r="AM9" s="58"/>
      <c r="AN9" s="58"/>
      <c r="AO9" s="61"/>
      <c r="AP9" s="60"/>
      <c r="AQ9" s="58"/>
      <c r="AR9" s="58"/>
      <c r="AS9" s="62" t="s">
        <v>17</v>
      </c>
      <c r="AT9" s="62"/>
      <c r="AU9" s="62"/>
      <c r="AV9" s="62" t="s">
        <v>18</v>
      </c>
      <c r="AW9" s="62"/>
      <c r="AX9" s="62"/>
      <c r="AY9" s="62" t="s">
        <v>18</v>
      </c>
      <c r="AZ9" s="62"/>
      <c r="BA9" s="63"/>
      <c r="BB9" s="64" t="s">
        <v>19</v>
      </c>
      <c r="BC9" s="62"/>
      <c r="BD9" s="65"/>
      <c r="BE9" s="32"/>
    </row>
    <row r="10" spans="1:57" s="2" customFormat="1" ht="95.2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61"/>
      <c r="AP10" s="60"/>
      <c r="AQ10" s="58"/>
      <c r="AR10" s="58"/>
      <c r="AS10" s="58"/>
      <c r="AT10" s="58"/>
      <c r="AU10" s="58"/>
      <c r="AV10" s="58" t="s">
        <v>20</v>
      </c>
      <c r="AW10" s="58"/>
      <c r="AX10" s="58"/>
      <c r="AY10" s="58" t="s">
        <v>21</v>
      </c>
      <c r="AZ10" s="58"/>
      <c r="BA10" s="61"/>
      <c r="BB10" s="66"/>
      <c r="BC10" s="67"/>
      <c r="BD10" s="68"/>
      <c r="BE10" s="32"/>
    </row>
    <row r="11" spans="1:57" s="2" customFormat="1" ht="26.25" customHeight="1">
      <c r="A11" s="58"/>
      <c r="B11" s="58"/>
      <c r="C11" s="10" t="s">
        <v>38</v>
      </c>
      <c r="D11" s="10" t="s">
        <v>23</v>
      </c>
      <c r="E11" s="10" t="s">
        <v>24</v>
      </c>
      <c r="F11" s="10" t="s">
        <v>38</v>
      </c>
      <c r="G11" s="10" t="s">
        <v>23</v>
      </c>
      <c r="H11" s="10" t="s">
        <v>24</v>
      </c>
      <c r="I11" s="10" t="s">
        <v>38</v>
      </c>
      <c r="J11" s="10" t="s">
        <v>23</v>
      </c>
      <c r="K11" s="10" t="s">
        <v>24</v>
      </c>
      <c r="L11" s="10" t="s">
        <v>38</v>
      </c>
      <c r="M11" s="10" t="s">
        <v>23</v>
      </c>
      <c r="N11" s="10" t="s">
        <v>24</v>
      </c>
      <c r="O11" s="10" t="s">
        <v>38</v>
      </c>
      <c r="P11" s="10" t="s">
        <v>23</v>
      </c>
      <c r="Q11" s="10" t="s">
        <v>24</v>
      </c>
      <c r="R11" s="10" t="s">
        <v>38</v>
      </c>
      <c r="S11" s="10" t="s">
        <v>23</v>
      </c>
      <c r="T11" s="10" t="s">
        <v>24</v>
      </c>
      <c r="U11" s="10" t="s">
        <v>38</v>
      </c>
      <c r="V11" s="10" t="s">
        <v>23</v>
      </c>
      <c r="W11" s="10" t="s">
        <v>24</v>
      </c>
      <c r="X11" s="10" t="s">
        <v>38</v>
      </c>
      <c r="Y11" s="10" t="s">
        <v>23</v>
      </c>
      <c r="Z11" s="10" t="s">
        <v>24</v>
      </c>
      <c r="AA11" s="10" t="s">
        <v>38</v>
      </c>
      <c r="AB11" s="10" t="s">
        <v>23</v>
      </c>
      <c r="AC11" s="10" t="s">
        <v>24</v>
      </c>
      <c r="AD11" s="10" t="s">
        <v>38</v>
      </c>
      <c r="AE11" s="10" t="s">
        <v>23</v>
      </c>
      <c r="AF11" s="10" t="s">
        <v>24</v>
      </c>
      <c r="AG11" s="10" t="s">
        <v>38</v>
      </c>
      <c r="AH11" s="10" t="s">
        <v>23</v>
      </c>
      <c r="AI11" s="10" t="s">
        <v>24</v>
      </c>
      <c r="AJ11" s="10" t="s">
        <v>22</v>
      </c>
      <c r="AK11" s="10" t="s">
        <v>23</v>
      </c>
      <c r="AL11" s="10" t="s">
        <v>24</v>
      </c>
      <c r="AM11" s="10" t="s">
        <v>38</v>
      </c>
      <c r="AN11" s="10" t="s">
        <v>23</v>
      </c>
      <c r="AO11" s="27" t="s">
        <v>24</v>
      </c>
      <c r="AP11" s="28" t="s">
        <v>38</v>
      </c>
      <c r="AQ11" s="10" t="s">
        <v>23</v>
      </c>
      <c r="AR11" s="10" t="s">
        <v>24</v>
      </c>
      <c r="AS11" s="10" t="s">
        <v>38</v>
      </c>
      <c r="AT11" s="10" t="s">
        <v>23</v>
      </c>
      <c r="AU11" s="10" t="s">
        <v>24</v>
      </c>
      <c r="AV11" s="10" t="s">
        <v>38</v>
      </c>
      <c r="AW11" s="10" t="s">
        <v>23</v>
      </c>
      <c r="AX11" s="10" t="s">
        <v>24</v>
      </c>
      <c r="AY11" s="10" t="s">
        <v>38</v>
      </c>
      <c r="AZ11" s="10" t="s">
        <v>23</v>
      </c>
      <c r="BA11" s="10" t="s">
        <v>24</v>
      </c>
      <c r="BB11" s="11" t="s">
        <v>38</v>
      </c>
      <c r="BC11" s="37" t="s">
        <v>23</v>
      </c>
      <c r="BD11" s="41" t="s">
        <v>24</v>
      </c>
      <c r="BE11" s="32"/>
    </row>
    <row r="12" spans="1:57" s="2" customFormat="1" ht="12.75">
      <c r="A12" s="58">
        <v>1</v>
      </c>
      <c r="B12" s="58"/>
      <c r="C12" s="10">
        <v>2</v>
      </c>
      <c r="D12" s="10">
        <v>3</v>
      </c>
      <c r="E12" s="11">
        <v>4</v>
      </c>
      <c r="F12" s="10">
        <v>5</v>
      </c>
      <c r="G12" s="10">
        <v>6</v>
      </c>
      <c r="H12" s="11">
        <v>7</v>
      </c>
      <c r="I12" s="11">
        <v>8</v>
      </c>
      <c r="J12" s="11">
        <v>9</v>
      </c>
      <c r="K12" s="11">
        <v>10</v>
      </c>
      <c r="L12" s="11">
        <v>11</v>
      </c>
      <c r="M12" s="11">
        <v>12</v>
      </c>
      <c r="N12" s="11">
        <v>13</v>
      </c>
      <c r="O12" s="11">
        <v>14</v>
      </c>
      <c r="P12" s="11">
        <v>15</v>
      </c>
      <c r="Q12" s="11">
        <v>16</v>
      </c>
      <c r="R12" s="11">
        <v>17</v>
      </c>
      <c r="S12" s="47">
        <v>18</v>
      </c>
      <c r="T12" s="11">
        <v>19</v>
      </c>
      <c r="U12" s="11">
        <v>20</v>
      </c>
      <c r="V12" s="47">
        <v>21</v>
      </c>
      <c r="W12" s="11">
        <v>22</v>
      </c>
      <c r="X12" s="11">
        <v>23</v>
      </c>
      <c r="Y12" s="11">
        <v>24</v>
      </c>
      <c r="Z12" s="11">
        <v>25</v>
      </c>
      <c r="AA12" s="11">
        <v>26</v>
      </c>
      <c r="AB12" s="47">
        <v>27</v>
      </c>
      <c r="AC12" s="11">
        <v>28</v>
      </c>
      <c r="AD12" s="11">
        <v>29</v>
      </c>
      <c r="AE12" s="11">
        <v>30</v>
      </c>
      <c r="AF12" s="11">
        <v>31</v>
      </c>
      <c r="AG12" s="10">
        <v>32</v>
      </c>
      <c r="AH12" s="10">
        <v>33</v>
      </c>
      <c r="AI12" s="10">
        <v>34</v>
      </c>
      <c r="AJ12" s="10">
        <v>35</v>
      </c>
      <c r="AK12" s="10">
        <v>36</v>
      </c>
      <c r="AL12" s="10">
        <v>37</v>
      </c>
      <c r="AM12" s="10">
        <v>35</v>
      </c>
      <c r="AN12" s="10">
        <v>36</v>
      </c>
      <c r="AO12" s="10">
        <v>37</v>
      </c>
      <c r="AP12" s="10">
        <v>38</v>
      </c>
      <c r="AQ12" s="10">
        <v>39</v>
      </c>
      <c r="AR12" s="11">
        <v>40</v>
      </c>
      <c r="AS12" s="10">
        <v>41</v>
      </c>
      <c r="AT12" s="10">
        <v>42</v>
      </c>
      <c r="AU12" s="10">
        <v>43</v>
      </c>
      <c r="AV12" s="10">
        <v>44</v>
      </c>
      <c r="AW12" s="10">
        <v>45</v>
      </c>
      <c r="AX12" s="10">
        <v>46</v>
      </c>
      <c r="AY12" s="10">
        <v>47</v>
      </c>
      <c r="AZ12" s="10">
        <v>48</v>
      </c>
      <c r="BA12" s="10">
        <v>49</v>
      </c>
      <c r="BB12" s="10">
        <v>50</v>
      </c>
      <c r="BC12" s="27">
        <v>51</v>
      </c>
      <c r="BD12" s="42">
        <v>52</v>
      </c>
      <c r="BE12" s="32"/>
    </row>
    <row r="13" spans="1:57" ht="12.75" customHeight="1">
      <c r="A13" s="12">
        <v>1</v>
      </c>
      <c r="B13" s="13" t="s">
        <v>39</v>
      </c>
      <c r="C13" s="14">
        <f aca="true" t="shared" si="0" ref="C13:D36">F13+AG13+AM13</f>
        <v>1520.7</v>
      </c>
      <c r="D13" s="14">
        <f t="shared" si="0"/>
        <v>1287</v>
      </c>
      <c r="E13" s="14">
        <f aca="true" t="shared" si="1" ref="E13:E37">D13/C13*100</f>
        <v>84.63207733280726</v>
      </c>
      <c r="F13" s="15">
        <f aca="true" t="shared" si="2" ref="F13:G23">+I13+L13+O13+R13+U13+X13+AA13+AD13</f>
        <v>563</v>
      </c>
      <c r="G13" s="15">
        <f t="shared" si="2"/>
        <v>488.9</v>
      </c>
      <c r="H13" s="14">
        <f aca="true" t="shared" si="3" ref="H13:H37">G13/F13*100</f>
        <v>86.83836589698046</v>
      </c>
      <c r="I13" s="15">
        <v>64.8</v>
      </c>
      <c r="J13" s="25">
        <v>53.5</v>
      </c>
      <c r="K13" s="14">
        <f aca="true" t="shared" si="4" ref="K13:K37">J13/I13*100</f>
        <v>82.56172839506173</v>
      </c>
      <c r="L13" s="15"/>
      <c r="M13" s="15"/>
      <c r="N13" s="14" t="e">
        <f aca="true" t="shared" si="5" ref="N13:N37">M13/L13*100</f>
        <v>#DIV/0!</v>
      </c>
      <c r="O13" s="15">
        <v>13.7</v>
      </c>
      <c r="P13" s="25">
        <v>9.5</v>
      </c>
      <c r="Q13" s="14">
        <f aca="true" t="shared" si="6" ref="Q13:Q37">P13/O13*100</f>
        <v>69.34306569343066</v>
      </c>
      <c r="R13" s="43">
        <v>8.8</v>
      </c>
      <c r="S13" s="49">
        <v>4.3</v>
      </c>
      <c r="T13" s="45">
        <f aca="true" t="shared" si="7" ref="T13:T37">S13/R13*100</f>
        <v>48.86363636363636</v>
      </c>
      <c r="U13" s="43">
        <v>469.7</v>
      </c>
      <c r="V13" s="49">
        <v>417.9</v>
      </c>
      <c r="W13" s="45">
        <f aca="true" t="shared" si="8" ref="W13:W37">V13/U13*100</f>
        <v>88.97168405365127</v>
      </c>
      <c r="X13" s="15"/>
      <c r="Y13" s="15"/>
      <c r="Z13" s="14"/>
      <c r="AA13" s="43">
        <v>6</v>
      </c>
      <c r="AB13" s="49">
        <v>3.7</v>
      </c>
      <c r="AC13" s="45">
        <f>AB13/AA13*100</f>
        <v>61.66666666666667</v>
      </c>
      <c r="AD13" s="15"/>
      <c r="AE13" s="15"/>
      <c r="AF13" s="14"/>
      <c r="AG13" s="15">
        <v>921.7</v>
      </c>
      <c r="AH13" s="15">
        <v>770.1</v>
      </c>
      <c r="AI13" s="14">
        <f aca="true" t="shared" si="9" ref="AI13:AI37">AH13/AG13*100</f>
        <v>83.55213193012911</v>
      </c>
      <c r="AJ13" s="16">
        <v>25</v>
      </c>
      <c r="AK13" s="16">
        <v>8.5</v>
      </c>
      <c r="AL13" s="14">
        <f aca="true" t="shared" si="10" ref="AL13:AL37">AK13/AJ13*100</f>
        <v>34</v>
      </c>
      <c r="AM13" s="15">
        <v>36</v>
      </c>
      <c r="AN13" s="26">
        <v>28</v>
      </c>
      <c r="AO13" s="14">
        <f aca="true" t="shared" si="11" ref="AO13:AO23">AN13/AM13*100</f>
        <v>77.77777777777779</v>
      </c>
      <c r="AP13" s="3">
        <v>1520.7</v>
      </c>
      <c r="AQ13" s="17">
        <v>1202.8</v>
      </c>
      <c r="AR13" s="18">
        <f aca="true" t="shared" si="12" ref="AR13:AR23">AQ13/AP13*100</f>
        <v>79.09515354770829</v>
      </c>
      <c r="AS13" s="3">
        <v>444.7</v>
      </c>
      <c r="AT13" s="17">
        <v>319.2</v>
      </c>
      <c r="AU13" s="18">
        <f aca="true" t="shared" si="13" ref="AU13:AU23">AT13/AS13*100</f>
        <v>71.77872723184169</v>
      </c>
      <c r="AV13" s="3">
        <v>155.2</v>
      </c>
      <c r="AW13" s="17">
        <v>100.5</v>
      </c>
      <c r="AX13" s="18">
        <f aca="true" t="shared" si="14" ref="AX13:AX23">AW13/AV13*100</f>
        <v>64.75515463917526</v>
      </c>
      <c r="AY13" s="3">
        <v>12.8</v>
      </c>
      <c r="AZ13" s="17">
        <v>2.6</v>
      </c>
      <c r="BA13" s="18">
        <f aca="true" t="shared" si="15" ref="BA13:BA23">AZ13/AY13*100</f>
        <v>20.3125</v>
      </c>
      <c r="BB13" s="17">
        <v>272.3</v>
      </c>
      <c r="BC13" s="4">
        <v>238.1</v>
      </c>
      <c r="BD13" s="40">
        <f aca="true" t="shared" si="16" ref="BD13:BD37">BC13/BB13*100</f>
        <v>87.44032317297098</v>
      </c>
      <c r="BE13" s="33"/>
    </row>
    <row r="14" spans="1:57" ht="12.75">
      <c r="A14" s="12">
        <v>2</v>
      </c>
      <c r="B14" s="19" t="s">
        <v>25</v>
      </c>
      <c r="C14" s="18">
        <f t="shared" si="0"/>
        <v>856.3</v>
      </c>
      <c r="D14" s="18">
        <f t="shared" si="0"/>
        <v>685.4</v>
      </c>
      <c r="E14" s="18">
        <f t="shared" si="1"/>
        <v>80.04204134065164</v>
      </c>
      <c r="F14" s="20">
        <f t="shared" si="2"/>
        <v>104</v>
      </c>
      <c r="G14" s="20">
        <f t="shared" si="2"/>
        <v>81.39999999999999</v>
      </c>
      <c r="H14" s="18">
        <f t="shared" si="3"/>
        <v>78.26923076923076</v>
      </c>
      <c r="I14" s="20">
        <v>61.4</v>
      </c>
      <c r="J14" s="25">
        <v>51.4</v>
      </c>
      <c r="K14" s="18">
        <f t="shared" si="4"/>
        <v>83.71335504885994</v>
      </c>
      <c r="L14" s="20"/>
      <c r="M14" s="20"/>
      <c r="N14" s="18" t="e">
        <f t="shared" si="5"/>
        <v>#DIV/0!</v>
      </c>
      <c r="O14" s="20">
        <v>16.3</v>
      </c>
      <c r="P14" s="25">
        <v>9.7</v>
      </c>
      <c r="Q14" s="18">
        <f t="shared" si="6"/>
        <v>59.50920245398772</v>
      </c>
      <c r="R14" s="44">
        <v>7.7</v>
      </c>
      <c r="S14" s="49">
        <v>3.3</v>
      </c>
      <c r="T14" s="46">
        <f t="shared" si="7"/>
        <v>42.857142857142854</v>
      </c>
      <c r="U14" s="44">
        <v>18.6</v>
      </c>
      <c r="V14" s="49">
        <v>17</v>
      </c>
      <c r="W14" s="46">
        <f t="shared" si="8"/>
        <v>91.39784946236558</v>
      </c>
      <c r="X14" s="20"/>
      <c r="Y14" s="20"/>
      <c r="Z14" s="18"/>
      <c r="AA14" s="44"/>
      <c r="AB14" s="49"/>
      <c r="AC14" s="46" t="e">
        <f>AB14/AA14*100</f>
        <v>#DIV/0!</v>
      </c>
      <c r="AD14" s="20"/>
      <c r="AE14" s="20"/>
      <c r="AF14" s="18"/>
      <c r="AG14" s="20">
        <v>731.3</v>
      </c>
      <c r="AH14" s="20">
        <v>584.4</v>
      </c>
      <c r="AI14" s="18">
        <f t="shared" si="9"/>
        <v>79.91248461643649</v>
      </c>
      <c r="AJ14" s="17">
        <v>25</v>
      </c>
      <c r="AK14" s="17">
        <v>8.5</v>
      </c>
      <c r="AL14" s="18">
        <f t="shared" si="10"/>
        <v>34</v>
      </c>
      <c r="AM14" s="20">
        <v>21</v>
      </c>
      <c r="AN14" s="26">
        <v>19.6</v>
      </c>
      <c r="AO14" s="18">
        <f t="shared" si="11"/>
        <v>93.33333333333333</v>
      </c>
      <c r="AP14" s="3">
        <v>856.3</v>
      </c>
      <c r="AQ14" s="17">
        <v>644.9</v>
      </c>
      <c r="AR14" s="18">
        <f t="shared" si="12"/>
        <v>75.31239051734205</v>
      </c>
      <c r="AS14" s="3">
        <v>259.6</v>
      </c>
      <c r="AT14" s="17">
        <v>192</v>
      </c>
      <c r="AU14" s="18">
        <f t="shared" si="13"/>
        <v>73.95993836671802</v>
      </c>
      <c r="AV14" s="3">
        <v>198.5</v>
      </c>
      <c r="AW14" s="17">
        <v>157.8</v>
      </c>
      <c r="AX14" s="18">
        <f t="shared" si="14"/>
        <v>79.49622166246853</v>
      </c>
      <c r="AY14" s="3">
        <v>1.5</v>
      </c>
      <c r="AZ14" s="17">
        <v>1.2</v>
      </c>
      <c r="BA14" s="18">
        <f t="shared" si="15"/>
        <v>80</v>
      </c>
      <c r="BB14" s="17">
        <v>50</v>
      </c>
      <c r="BC14" s="4">
        <v>5.4</v>
      </c>
      <c r="BD14" s="29">
        <f t="shared" si="16"/>
        <v>10.8</v>
      </c>
      <c r="BE14" s="34"/>
    </row>
    <row r="15" spans="1:57" ht="12.75">
      <c r="A15" s="12">
        <v>3</v>
      </c>
      <c r="B15" s="19" t="s">
        <v>26</v>
      </c>
      <c r="C15" s="18">
        <f t="shared" si="0"/>
        <v>1691.5</v>
      </c>
      <c r="D15" s="18">
        <f t="shared" si="0"/>
        <v>1213.3</v>
      </c>
      <c r="E15" s="18">
        <f t="shared" si="1"/>
        <v>71.72923440733076</v>
      </c>
      <c r="F15" s="20">
        <f t="shared" si="2"/>
        <v>250.60000000000002</v>
      </c>
      <c r="G15" s="20">
        <f t="shared" si="2"/>
        <v>109.69999999999999</v>
      </c>
      <c r="H15" s="18">
        <f t="shared" si="3"/>
        <v>43.774940143655215</v>
      </c>
      <c r="I15" s="20">
        <v>53.3</v>
      </c>
      <c r="J15" s="25">
        <v>27.2</v>
      </c>
      <c r="K15" s="18">
        <f t="shared" si="4"/>
        <v>51.03189493433396</v>
      </c>
      <c r="L15" s="20"/>
      <c r="M15" s="20"/>
      <c r="N15" s="18" t="e">
        <f t="shared" si="5"/>
        <v>#DIV/0!</v>
      </c>
      <c r="O15" s="20">
        <v>43.6</v>
      </c>
      <c r="P15" s="25">
        <v>23.6</v>
      </c>
      <c r="Q15" s="18">
        <f t="shared" si="6"/>
        <v>54.12844036697248</v>
      </c>
      <c r="R15" s="44">
        <v>108.2</v>
      </c>
      <c r="S15" s="49">
        <v>17.9</v>
      </c>
      <c r="T15" s="46">
        <f t="shared" si="7"/>
        <v>16.543438077634008</v>
      </c>
      <c r="U15" s="44">
        <v>38</v>
      </c>
      <c r="V15" s="49">
        <v>35</v>
      </c>
      <c r="W15" s="46">
        <f t="shared" si="8"/>
        <v>92.10526315789474</v>
      </c>
      <c r="X15" s="20"/>
      <c r="Y15" s="20"/>
      <c r="Z15" s="18"/>
      <c r="AA15" s="44">
        <v>7.5</v>
      </c>
      <c r="AB15" s="49">
        <v>6</v>
      </c>
      <c r="AC15" s="46">
        <f>AB15/AA15*100</f>
        <v>80</v>
      </c>
      <c r="AD15" s="20"/>
      <c r="AE15" s="20"/>
      <c r="AF15" s="18"/>
      <c r="AG15" s="20">
        <v>1365.9</v>
      </c>
      <c r="AH15" s="20">
        <v>1052.5</v>
      </c>
      <c r="AI15" s="18">
        <f t="shared" si="9"/>
        <v>77.05542133391903</v>
      </c>
      <c r="AJ15" s="17">
        <v>102</v>
      </c>
      <c r="AK15" s="17">
        <v>34.5</v>
      </c>
      <c r="AL15" s="18">
        <f t="shared" si="10"/>
        <v>33.82352941176471</v>
      </c>
      <c r="AM15" s="20">
        <v>75</v>
      </c>
      <c r="AN15" s="26">
        <v>51.1</v>
      </c>
      <c r="AO15" s="18">
        <f t="shared" si="11"/>
        <v>68.13333333333334</v>
      </c>
      <c r="AP15" s="3">
        <v>1691.5</v>
      </c>
      <c r="AQ15" s="17">
        <v>1175.8</v>
      </c>
      <c r="AR15" s="18">
        <f t="shared" si="12"/>
        <v>69.51226721844517</v>
      </c>
      <c r="AS15" s="3">
        <v>639.4</v>
      </c>
      <c r="AT15" s="17">
        <v>420.9</v>
      </c>
      <c r="AU15" s="18">
        <f t="shared" si="13"/>
        <v>65.82733812949641</v>
      </c>
      <c r="AV15" s="3">
        <v>316.2</v>
      </c>
      <c r="AW15" s="17">
        <v>238.4</v>
      </c>
      <c r="AX15" s="18">
        <f t="shared" si="14"/>
        <v>75.39531941808983</v>
      </c>
      <c r="AY15" s="3">
        <v>128</v>
      </c>
      <c r="AZ15" s="17">
        <v>99.1</v>
      </c>
      <c r="BA15" s="18">
        <f t="shared" si="15"/>
        <v>77.421875</v>
      </c>
      <c r="BB15" s="17">
        <v>370</v>
      </c>
      <c r="BC15" s="4">
        <v>241.7</v>
      </c>
      <c r="BD15" s="29">
        <f t="shared" si="16"/>
        <v>65.32432432432432</v>
      </c>
      <c r="BE15" s="34"/>
    </row>
    <row r="16" spans="1:57" ht="12.75">
      <c r="A16" s="12">
        <v>4</v>
      </c>
      <c r="B16" s="19" t="s">
        <v>27</v>
      </c>
      <c r="C16" s="18">
        <f t="shared" si="0"/>
        <v>1407.6999999999998</v>
      </c>
      <c r="D16" s="18">
        <f t="shared" si="0"/>
        <v>1169.2</v>
      </c>
      <c r="E16" s="18">
        <f t="shared" si="1"/>
        <v>83.05746963131351</v>
      </c>
      <c r="F16" s="20">
        <f t="shared" si="2"/>
        <v>188.1</v>
      </c>
      <c r="G16" s="20">
        <f t="shared" si="2"/>
        <v>129.3</v>
      </c>
      <c r="H16" s="18">
        <f t="shared" si="3"/>
        <v>68.74003189792664</v>
      </c>
      <c r="I16" s="20">
        <v>139.4</v>
      </c>
      <c r="J16" s="25">
        <v>95.3</v>
      </c>
      <c r="K16" s="18">
        <f t="shared" si="4"/>
        <v>68.36441893830703</v>
      </c>
      <c r="L16" s="20"/>
      <c r="M16" s="20"/>
      <c r="N16" s="18" t="e">
        <f t="shared" si="5"/>
        <v>#DIV/0!</v>
      </c>
      <c r="O16" s="20">
        <v>31.7</v>
      </c>
      <c r="P16" s="25">
        <v>13.8</v>
      </c>
      <c r="Q16" s="18">
        <f t="shared" si="6"/>
        <v>43.53312302839117</v>
      </c>
      <c r="R16" s="44">
        <v>5</v>
      </c>
      <c r="S16" s="49">
        <v>1.7</v>
      </c>
      <c r="T16" s="46">
        <f t="shared" si="7"/>
        <v>34</v>
      </c>
      <c r="U16" s="44">
        <v>11.6</v>
      </c>
      <c r="V16" s="49">
        <v>18.5</v>
      </c>
      <c r="W16" s="46">
        <f t="shared" si="8"/>
        <v>159.48275862068965</v>
      </c>
      <c r="X16" s="20"/>
      <c r="Y16" s="20"/>
      <c r="Z16" s="18"/>
      <c r="AA16" s="44">
        <v>0.4</v>
      </c>
      <c r="AB16" s="49"/>
      <c r="AC16" s="46">
        <f>AB16/AA16*100</f>
        <v>0</v>
      </c>
      <c r="AD16" s="20"/>
      <c r="AE16" s="20"/>
      <c r="AF16" s="18"/>
      <c r="AG16" s="20">
        <v>1189.6</v>
      </c>
      <c r="AH16" s="20">
        <v>1029.2</v>
      </c>
      <c r="AI16" s="18">
        <f t="shared" si="9"/>
        <v>86.51647612642907</v>
      </c>
      <c r="AJ16" s="17">
        <v>26</v>
      </c>
      <c r="AK16" s="17">
        <v>8.8</v>
      </c>
      <c r="AL16" s="18">
        <f t="shared" si="10"/>
        <v>33.84615384615385</v>
      </c>
      <c r="AM16" s="20">
        <v>30</v>
      </c>
      <c r="AN16" s="26">
        <v>10.7</v>
      </c>
      <c r="AO16" s="18">
        <f t="shared" si="11"/>
        <v>35.666666666666664</v>
      </c>
      <c r="AP16" s="3">
        <v>1407.7</v>
      </c>
      <c r="AQ16" s="17">
        <v>1150.2</v>
      </c>
      <c r="AR16" s="18">
        <f t="shared" si="12"/>
        <v>81.70775023087306</v>
      </c>
      <c r="AS16" s="3">
        <v>418.4</v>
      </c>
      <c r="AT16" s="17">
        <v>327</v>
      </c>
      <c r="AU16" s="18">
        <f t="shared" si="13"/>
        <v>78.15487571701722</v>
      </c>
      <c r="AV16" s="3">
        <v>228.9</v>
      </c>
      <c r="AW16" s="17">
        <v>170.5</v>
      </c>
      <c r="AX16" s="18">
        <f t="shared" si="14"/>
        <v>74.48667540410659</v>
      </c>
      <c r="AY16" s="3">
        <v>41</v>
      </c>
      <c r="AZ16" s="17">
        <v>13</v>
      </c>
      <c r="BA16" s="18">
        <f t="shared" si="15"/>
        <v>31.70731707317073</v>
      </c>
      <c r="BB16" s="17">
        <v>288.4</v>
      </c>
      <c r="BC16" s="4">
        <v>226.8</v>
      </c>
      <c r="BD16" s="29">
        <f t="shared" si="16"/>
        <v>78.64077669902913</v>
      </c>
      <c r="BE16" s="34"/>
    </row>
    <row r="17" spans="1:57" ht="12.75">
      <c r="A17" s="12">
        <v>5</v>
      </c>
      <c r="B17" s="19" t="s">
        <v>28</v>
      </c>
      <c r="C17" s="18">
        <f t="shared" si="0"/>
        <v>1005.8</v>
      </c>
      <c r="D17" s="18">
        <f t="shared" si="0"/>
        <v>774.8</v>
      </c>
      <c r="E17" s="18">
        <f t="shared" si="1"/>
        <v>77.03320739709683</v>
      </c>
      <c r="F17" s="20">
        <f t="shared" si="2"/>
        <v>216</v>
      </c>
      <c r="G17" s="20">
        <f t="shared" si="2"/>
        <v>184.79999999999998</v>
      </c>
      <c r="H17" s="18">
        <f t="shared" si="3"/>
        <v>85.55555555555556</v>
      </c>
      <c r="I17" s="20">
        <v>60.8</v>
      </c>
      <c r="J17" s="25">
        <v>48.3</v>
      </c>
      <c r="K17" s="18">
        <f t="shared" si="4"/>
        <v>79.44078947368422</v>
      </c>
      <c r="L17" s="20"/>
      <c r="M17" s="20">
        <v>0.3</v>
      </c>
      <c r="N17" s="18" t="e">
        <f t="shared" si="5"/>
        <v>#DIV/0!</v>
      </c>
      <c r="O17" s="20">
        <v>18.7</v>
      </c>
      <c r="P17" s="25">
        <v>14.6</v>
      </c>
      <c r="Q17" s="18">
        <f t="shared" si="6"/>
        <v>78.07486631016043</v>
      </c>
      <c r="R17" s="44">
        <v>94.3</v>
      </c>
      <c r="S17" s="49">
        <v>89.1</v>
      </c>
      <c r="T17" s="46">
        <f t="shared" si="7"/>
        <v>94.48568398727465</v>
      </c>
      <c r="U17" s="44">
        <v>30.2</v>
      </c>
      <c r="V17" s="49">
        <v>22.1</v>
      </c>
      <c r="W17" s="46">
        <f t="shared" si="8"/>
        <v>73.17880794701988</v>
      </c>
      <c r="X17" s="20"/>
      <c r="Y17" s="20"/>
      <c r="Z17" s="18"/>
      <c r="AA17" s="44">
        <v>12</v>
      </c>
      <c r="AB17" s="49">
        <v>10.4</v>
      </c>
      <c r="AC17" s="46"/>
      <c r="AD17" s="20"/>
      <c r="AE17" s="20"/>
      <c r="AF17" s="18"/>
      <c r="AG17" s="20">
        <v>753.8</v>
      </c>
      <c r="AH17" s="20">
        <v>579.7</v>
      </c>
      <c r="AI17" s="18">
        <f t="shared" si="9"/>
        <v>76.90368798089679</v>
      </c>
      <c r="AJ17" s="17">
        <v>26</v>
      </c>
      <c r="AK17" s="17">
        <v>8.8</v>
      </c>
      <c r="AL17" s="18">
        <f t="shared" si="10"/>
        <v>33.84615384615385</v>
      </c>
      <c r="AM17" s="20">
        <v>36</v>
      </c>
      <c r="AN17" s="26">
        <v>10.3</v>
      </c>
      <c r="AO17" s="18">
        <f t="shared" si="11"/>
        <v>28.611111111111114</v>
      </c>
      <c r="AP17" s="3">
        <v>1005.8</v>
      </c>
      <c r="AQ17" s="17">
        <v>642.6</v>
      </c>
      <c r="AR17" s="18">
        <f t="shared" si="12"/>
        <v>63.88944124080334</v>
      </c>
      <c r="AS17" s="3">
        <v>358.7</v>
      </c>
      <c r="AT17" s="17">
        <v>214.2</v>
      </c>
      <c r="AU17" s="18">
        <f t="shared" si="13"/>
        <v>59.71563981042654</v>
      </c>
      <c r="AV17" s="3">
        <v>224.6</v>
      </c>
      <c r="AW17" s="17">
        <v>158.9</v>
      </c>
      <c r="AX17" s="18">
        <f t="shared" si="14"/>
        <v>70.74799643811221</v>
      </c>
      <c r="AY17" s="3">
        <v>20</v>
      </c>
      <c r="AZ17" s="17">
        <v>17.8</v>
      </c>
      <c r="BA17" s="18">
        <f t="shared" si="15"/>
        <v>89</v>
      </c>
      <c r="BB17" s="17">
        <v>51</v>
      </c>
      <c r="BC17" s="4">
        <v>2.8</v>
      </c>
      <c r="BD17" s="29">
        <f t="shared" si="16"/>
        <v>5.490196078431373</v>
      </c>
      <c r="BE17" s="34"/>
    </row>
    <row r="18" spans="1:57" ht="12.75">
      <c r="A18" s="12">
        <v>6</v>
      </c>
      <c r="B18" s="19" t="s">
        <v>29</v>
      </c>
      <c r="C18" s="18">
        <f t="shared" si="0"/>
        <v>1251.8</v>
      </c>
      <c r="D18" s="18">
        <f t="shared" si="0"/>
        <v>900</v>
      </c>
      <c r="E18" s="18">
        <f t="shared" si="1"/>
        <v>71.8964690845183</v>
      </c>
      <c r="F18" s="20">
        <f t="shared" si="2"/>
        <v>200.3</v>
      </c>
      <c r="G18" s="20">
        <f t="shared" si="2"/>
        <v>159.4</v>
      </c>
      <c r="H18" s="18">
        <f t="shared" si="3"/>
        <v>79.58062905641538</v>
      </c>
      <c r="I18" s="20">
        <v>34.5</v>
      </c>
      <c r="J18" s="25">
        <v>29</v>
      </c>
      <c r="K18" s="18">
        <f t="shared" si="4"/>
        <v>84.05797101449275</v>
      </c>
      <c r="L18" s="20"/>
      <c r="M18" s="20"/>
      <c r="N18" s="18" t="e">
        <f t="shared" si="5"/>
        <v>#DIV/0!</v>
      </c>
      <c r="O18" s="20">
        <v>14.3</v>
      </c>
      <c r="P18" s="25">
        <v>7.1</v>
      </c>
      <c r="Q18" s="18">
        <f t="shared" si="6"/>
        <v>49.650349650349646</v>
      </c>
      <c r="R18" s="44">
        <v>80.3</v>
      </c>
      <c r="S18" s="49">
        <v>61.3</v>
      </c>
      <c r="T18" s="46">
        <f t="shared" si="7"/>
        <v>76.33872976338729</v>
      </c>
      <c r="U18" s="44">
        <v>70.7</v>
      </c>
      <c r="V18" s="49">
        <v>62</v>
      </c>
      <c r="W18" s="46">
        <f t="shared" si="8"/>
        <v>87.6944837340877</v>
      </c>
      <c r="X18" s="20"/>
      <c r="Y18" s="20"/>
      <c r="Z18" s="18"/>
      <c r="AA18" s="44">
        <v>0.5</v>
      </c>
      <c r="AB18" s="49"/>
      <c r="AC18" s="46">
        <f>AB18/AA18*100</f>
        <v>0</v>
      </c>
      <c r="AD18" s="20"/>
      <c r="AE18" s="20"/>
      <c r="AF18" s="18"/>
      <c r="AG18" s="20">
        <v>1015.5</v>
      </c>
      <c r="AH18" s="20">
        <v>707.2</v>
      </c>
      <c r="AI18" s="18">
        <f t="shared" si="9"/>
        <v>69.64057114721813</v>
      </c>
      <c r="AJ18" s="17">
        <v>170</v>
      </c>
      <c r="AK18" s="17">
        <v>57.5</v>
      </c>
      <c r="AL18" s="18">
        <f t="shared" si="10"/>
        <v>33.82352941176471</v>
      </c>
      <c r="AM18" s="20">
        <v>36</v>
      </c>
      <c r="AN18" s="26">
        <v>33.4</v>
      </c>
      <c r="AO18" s="18">
        <f t="shared" si="11"/>
        <v>92.77777777777777</v>
      </c>
      <c r="AP18" s="3">
        <v>1251.8</v>
      </c>
      <c r="AQ18" s="17">
        <v>874.4</v>
      </c>
      <c r="AR18" s="18">
        <f t="shared" si="12"/>
        <v>69.851413963892</v>
      </c>
      <c r="AS18" s="3">
        <v>316.2</v>
      </c>
      <c r="AT18" s="17">
        <v>226.3</v>
      </c>
      <c r="AU18" s="18">
        <f t="shared" si="13"/>
        <v>71.56862745098039</v>
      </c>
      <c r="AV18" s="3">
        <v>217.2</v>
      </c>
      <c r="AW18" s="17">
        <v>152.9</v>
      </c>
      <c r="AX18" s="18">
        <f t="shared" si="14"/>
        <v>70.39594843462248</v>
      </c>
      <c r="AY18" s="3">
        <v>8.1</v>
      </c>
      <c r="AZ18" s="17">
        <v>1.6</v>
      </c>
      <c r="BA18" s="18">
        <f t="shared" si="15"/>
        <v>19.75308641975309</v>
      </c>
      <c r="BB18" s="17">
        <v>295</v>
      </c>
      <c r="BC18" s="4">
        <v>128.5</v>
      </c>
      <c r="BD18" s="29">
        <f t="shared" si="16"/>
        <v>43.559322033898304</v>
      </c>
      <c r="BE18" s="34"/>
    </row>
    <row r="19" spans="1:57" ht="12.75">
      <c r="A19" s="12">
        <v>7</v>
      </c>
      <c r="B19" s="19" t="s">
        <v>30</v>
      </c>
      <c r="C19" s="18">
        <f t="shared" si="0"/>
        <v>1583.3</v>
      </c>
      <c r="D19" s="18">
        <f t="shared" si="0"/>
        <v>1179.4999999999998</v>
      </c>
      <c r="E19" s="18">
        <f t="shared" si="1"/>
        <v>74.49630518537231</v>
      </c>
      <c r="F19" s="20">
        <f t="shared" si="2"/>
        <v>1042.8</v>
      </c>
      <c r="G19" s="20">
        <f t="shared" si="2"/>
        <v>804.6999999999999</v>
      </c>
      <c r="H19" s="18">
        <f t="shared" si="3"/>
        <v>77.16724204065976</v>
      </c>
      <c r="I19" s="20">
        <v>83.1</v>
      </c>
      <c r="J19" s="25">
        <v>76.2</v>
      </c>
      <c r="K19" s="18">
        <f t="shared" si="4"/>
        <v>91.69675090252709</v>
      </c>
      <c r="L19" s="20"/>
      <c r="M19" s="20"/>
      <c r="N19" s="18" t="e">
        <f t="shared" si="5"/>
        <v>#DIV/0!</v>
      </c>
      <c r="O19" s="20">
        <v>69.8</v>
      </c>
      <c r="P19" s="25">
        <v>54.4</v>
      </c>
      <c r="Q19" s="18">
        <f t="shared" si="6"/>
        <v>77.93696275071633</v>
      </c>
      <c r="R19" s="44">
        <v>119.5</v>
      </c>
      <c r="S19" s="49">
        <v>75.7</v>
      </c>
      <c r="T19" s="46">
        <f t="shared" si="7"/>
        <v>63.34728033472804</v>
      </c>
      <c r="U19" s="44">
        <v>750.4</v>
      </c>
      <c r="V19" s="49">
        <v>582</v>
      </c>
      <c r="W19" s="46">
        <f t="shared" si="8"/>
        <v>77.55863539445629</v>
      </c>
      <c r="X19" s="20"/>
      <c r="Y19" s="20"/>
      <c r="Z19" s="18"/>
      <c r="AA19" s="44">
        <v>20</v>
      </c>
      <c r="AB19" s="49">
        <v>16.4</v>
      </c>
      <c r="AC19" s="46">
        <f>AB19/AA19*100</f>
        <v>82</v>
      </c>
      <c r="AD19" s="20"/>
      <c r="AE19" s="20"/>
      <c r="AF19" s="18"/>
      <c r="AG19" s="20">
        <v>495.5</v>
      </c>
      <c r="AH19" s="20">
        <v>355.2</v>
      </c>
      <c r="AI19" s="18">
        <f t="shared" si="9"/>
        <v>71.68516649848638</v>
      </c>
      <c r="AJ19" s="17">
        <v>90</v>
      </c>
      <c r="AK19" s="17">
        <v>30.4</v>
      </c>
      <c r="AL19" s="18">
        <f t="shared" si="10"/>
        <v>33.77777777777778</v>
      </c>
      <c r="AM19" s="20">
        <v>45</v>
      </c>
      <c r="AN19" s="26">
        <v>19.6</v>
      </c>
      <c r="AO19" s="18">
        <f t="shared" si="11"/>
        <v>43.55555555555556</v>
      </c>
      <c r="AP19" s="3">
        <v>1583.3</v>
      </c>
      <c r="AQ19" s="17">
        <v>1075</v>
      </c>
      <c r="AR19" s="18">
        <f t="shared" si="12"/>
        <v>67.89616623507864</v>
      </c>
      <c r="AS19" s="3">
        <v>616.8</v>
      </c>
      <c r="AT19" s="17">
        <v>389.6</v>
      </c>
      <c r="AU19" s="18">
        <f t="shared" si="13"/>
        <v>63.16472114137485</v>
      </c>
      <c r="AV19" s="3">
        <v>402.5</v>
      </c>
      <c r="AW19" s="17">
        <v>203.7</v>
      </c>
      <c r="AX19" s="18">
        <f t="shared" si="14"/>
        <v>50.60869565217391</v>
      </c>
      <c r="AY19" s="3">
        <v>38.5</v>
      </c>
      <c r="AZ19" s="17">
        <v>25.5</v>
      </c>
      <c r="BA19" s="18">
        <f t="shared" si="15"/>
        <v>66.23376623376623</v>
      </c>
      <c r="BB19" s="17">
        <v>190</v>
      </c>
      <c r="BC19" s="4">
        <v>86.6</v>
      </c>
      <c r="BD19" s="29">
        <f t="shared" si="16"/>
        <v>45.578947368421055</v>
      </c>
      <c r="BE19" s="34"/>
    </row>
    <row r="20" spans="1:57" ht="12.75">
      <c r="A20" s="12">
        <v>8</v>
      </c>
      <c r="B20" s="19" t="s">
        <v>31</v>
      </c>
      <c r="C20" s="18">
        <f t="shared" si="0"/>
        <v>1330.6999999999998</v>
      </c>
      <c r="D20" s="18">
        <f t="shared" si="0"/>
        <v>956</v>
      </c>
      <c r="E20" s="18">
        <f t="shared" si="1"/>
        <v>71.84188772826333</v>
      </c>
      <c r="F20" s="20">
        <f t="shared" si="2"/>
        <v>182.39999999999998</v>
      </c>
      <c r="G20" s="20">
        <f t="shared" si="2"/>
        <v>59.400000000000006</v>
      </c>
      <c r="H20" s="18">
        <f t="shared" si="3"/>
        <v>32.56578947368422</v>
      </c>
      <c r="I20" s="20">
        <v>26.2</v>
      </c>
      <c r="J20" s="25">
        <v>18.2</v>
      </c>
      <c r="K20" s="18">
        <f t="shared" si="4"/>
        <v>69.46564885496184</v>
      </c>
      <c r="L20" s="20"/>
      <c r="M20" s="20"/>
      <c r="N20" s="18" t="e">
        <f t="shared" si="5"/>
        <v>#DIV/0!</v>
      </c>
      <c r="O20" s="20">
        <v>42.4</v>
      </c>
      <c r="P20" s="25">
        <v>12.4</v>
      </c>
      <c r="Q20" s="18">
        <f t="shared" si="6"/>
        <v>29.245283018867923</v>
      </c>
      <c r="R20" s="44">
        <v>88.8</v>
      </c>
      <c r="S20" s="49">
        <v>0.8</v>
      </c>
      <c r="T20" s="46">
        <f t="shared" si="7"/>
        <v>0.9009009009009009</v>
      </c>
      <c r="U20" s="44">
        <v>25</v>
      </c>
      <c r="V20" s="49">
        <v>28</v>
      </c>
      <c r="W20" s="46">
        <f t="shared" si="8"/>
        <v>112.00000000000001</v>
      </c>
      <c r="X20" s="20"/>
      <c r="Y20" s="20"/>
      <c r="Z20" s="18"/>
      <c r="AA20" s="44"/>
      <c r="AB20" s="49"/>
      <c r="AC20" s="46"/>
      <c r="AD20" s="20"/>
      <c r="AE20" s="20"/>
      <c r="AF20" s="18"/>
      <c r="AG20" s="20">
        <v>1010.3</v>
      </c>
      <c r="AH20" s="20">
        <v>800.5</v>
      </c>
      <c r="AI20" s="18">
        <f t="shared" si="9"/>
        <v>79.23389092348808</v>
      </c>
      <c r="AJ20" s="17">
        <v>82</v>
      </c>
      <c r="AK20" s="17">
        <v>27.7</v>
      </c>
      <c r="AL20" s="18">
        <f t="shared" si="10"/>
        <v>33.78048780487804</v>
      </c>
      <c r="AM20" s="20">
        <v>138</v>
      </c>
      <c r="AN20" s="26">
        <v>96.1</v>
      </c>
      <c r="AO20" s="18">
        <f t="shared" si="11"/>
        <v>69.63768115942028</v>
      </c>
      <c r="AP20" s="3">
        <v>1330.7</v>
      </c>
      <c r="AQ20" s="17">
        <v>919.4</v>
      </c>
      <c r="AR20" s="18">
        <f t="shared" si="12"/>
        <v>69.0914556248591</v>
      </c>
      <c r="AS20" s="3">
        <v>367.1</v>
      </c>
      <c r="AT20" s="17">
        <v>314.2</v>
      </c>
      <c r="AU20" s="18">
        <f t="shared" si="13"/>
        <v>85.58975755924814</v>
      </c>
      <c r="AV20" s="3">
        <v>217.7</v>
      </c>
      <c r="AW20" s="17">
        <v>173.9</v>
      </c>
      <c r="AX20" s="18">
        <f t="shared" si="14"/>
        <v>79.88056959118053</v>
      </c>
      <c r="AY20" s="3">
        <v>20.5</v>
      </c>
      <c r="AZ20" s="17">
        <v>15.7</v>
      </c>
      <c r="BA20" s="18">
        <f t="shared" si="15"/>
        <v>76.58536585365854</v>
      </c>
      <c r="BB20" s="17">
        <v>182</v>
      </c>
      <c r="BC20" s="4">
        <v>60.9</v>
      </c>
      <c r="BD20" s="29">
        <f t="shared" si="16"/>
        <v>33.46153846153846</v>
      </c>
      <c r="BE20" s="34"/>
    </row>
    <row r="21" spans="1:57" ht="12.75">
      <c r="A21" s="12">
        <v>9</v>
      </c>
      <c r="B21" s="19" t="s">
        <v>32</v>
      </c>
      <c r="C21" s="18">
        <f t="shared" si="0"/>
        <v>1406.7</v>
      </c>
      <c r="D21" s="18">
        <f t="shared" si="0"/>
        <v>956.4000000000001</v>
      </c>
      <c r="E21" s="18">
        <f t="shared" si="1"/>
        <v>67.98891021539775</v>
      </c>
      <c r="F21" s="20">
        <f t="shared" si="2"/>
        <v>253.9</v>
      </c>
      <c r="G21" s="20">
        <f t="shared" si="2"/>
        <v>158.2</v>
      </c>
      <c r="H21" s="18">
        <f t="shared" si="3"/>
        <v>62.30799527372981</v>
      </c>
      <c r="I21" s="20">
        <v>71.9</v>
      </c>
      <c r="J21" s="25">
        <v>47.2</v>
      </c>
      <c r="K21" s="18">
        <f t="shared" si="4"/>
        <v>65.64673157162726</v>
      </c>
      <c r="L21" s="20"/>
      <c r="M21" s="20"/>
      <c r="N21" s="18" t="e">
        <f t="shared" si="5"/>
        <v>#DIV/0!</v>
      </c>
      <c r="O21" s="20">
        <v>41.8</v>
      </c>
      <c r="P21" s="25">
        <v>21.5</v>
      </c>
      <c r="Q21" s="18">
        <f t="shared" si="6"/>
        <v>51.4354066985646</v>
      </c>
      <c r="R21" s="44">
        <v>120.6</v>
      </c>
      <c r="S21" s="49">
        <v>76.2</v>
      </c>
      <c r="T21" s="46">
        <f t="shared" si="7"/>
        <v>63.18407960199005</v>
      </c>
      <c r="U21" s="44">
        <v>19.6</v>
      </c>
      <c r="V21" s="49">
        <v>12.6</v>
      </c>
      <c r="W21" s="46">
        <f t="shared" si="8"/>
        <v>64.28571428571428</v>
      </c>
      <c r="X21" s="20"/>
      <c r="Y21" s="20"/>
      <c r="Z21" s="18"/>
      <c r="AA21" s="44"/>
      <c r="AB21" s="49">
        <v>0.7</v>
      </c>
      <c r="AC21" s="46"/>
      <c r="AD21" s="20"/>
      <c r="AE21" s="20"/>
      <c r="AF21" s="18"/>
      <c r="AG21" s="20">
        <v>1116.8</v>
      </c>
      <c r="AH21" s="20">
        <v>784.2</v>
      </c>
      <c r="AI21" s="18">
        <f t="shared" si="9"/>
        <v>70.21848137535818</v>
      </c>
      <c r="AJ21" s="17">
        <v>70</v>
      </c>
      <c r="AK21" s="17">
        <v>23.7</v>
      </c>
      <c r="AL21" s="18">
        <f t="shared" si="10"/>
        <v>33.85714285714286</v>
      </c>
      <c r="AM21" s="20">
        <v>36</v>
      </c>
      <c r="AN21" s="26">
        <v>14</v>
      </c>
      <c r="AO21" s="18">
        <f t="shared" si="11"/>
        <v>38.88888888888889</v>
      </c>
      <c r="AP21" s="3">
        <v>1406.7</v>
      </c>
      <c r="AQ21" s="17">
        <v>899</v>
      </c>
      <c r="AR21" s="18">
        <f t="shared" si="12"/>
        <v>63.90843818866851</v>
      </c>
      <c r="AS21" s="3">
        <v>626.4</v>
      </c>
      <c r="AT21" s="17">
        <v>395.3</v>
      </c>
      <c r="AU21" s="18">
        <f t="shared" si="13"/>
        <v>63.10664112388251</v>
      </c>
      <c r="AV21" s="3">
        <v>378.8</v>
      </c>
      <c r="AW21" s="17">
        <v>255.9</v>
      </c>
      <c r="AX21" s="18">
        <f t="shared" si="14"/>
        <v>67.55543822597677</v>
      </c>
      <c r="AY21" s="3">
        <v>87.2</v>
      </c>
      <c r="AZ21" s="17">
        <v>26.5</v>
      </c>
      <c r="BA21" s="18">
        <f t="shared" si="15"/>
        <v>30.389908256880734</v>
      </c>
      <c r="BB21" s="17">
        <v>170</v>
      </c>
      <c r="BC21" s="4">
        <v>38</v>
      </c>
      <c r="BD21" s="29">
        <f t="shared" si="16"/>
        <v>22.35294117647059</v>
      </c>
      <c r="BE21" s="34"/>
    </row>
    <row r="22" spans="1:57" ht="12.75">
      <c r="A22" s="12">
        <v>10</v>
      </c>
      <c r="B22" s="19" t="s">
        <v>33</v>
      </c>
      <c r="C22" s="18">
        <f t="shared" si="0"/>
        <v>1320.1000000000001</v>
      </c>
      <c r="D22" s="18">
        <f t="shared" si="0"/>
        <v>998.3</v>
      </c>
      <c r="E22" s="18">
        <f t="shared" si="1"/>
        <v>75.62305885917733</v>
      </c>
      <c r="F22" s="20">
        <f t="shared" si="2"/>
        <v>457.20000000000005</v>
      </c>
      <c r="G22" s="20">
        <f t="shared" si="2"/>
        <v>401.6</v>
      </c>
      <c r="H22" s="18">
        <f t="shared" si="3"/>
        <v>87.83902012248468</v>
      </c>
      <c r="I22" s="20">
        <v>151</v>
      </c>
      <c r="J22" s="25">
        <v>129.9</v>
      </c>
      <c r="K22" s="18">
        <f t="shared" si="4"/>
        <v>86.02649006622516</v>
      </c>
      <c r="L22" s="20"/>
      <c r="M22" s="20"/>
      <c r="N22" s="18" t="e">
        <f t="shared" si="5"/>
        <v>#DIV/0!</v>
      </c>
      <c r="O22" s="20">
        <v>52.5</v>
      </c>
      <c r="P22" s="25">
        <v>38.4</v>
      </c>
      <c r="Q22" s="18">
        <f t="shared" si="6"/>
        <v>73.14285714285714</v>
      </c>
      <c r="R22" s="44">
        <v>61.7</v>
      </c>
      <c r="S22" s="49">
        <v>40.7</v>
      </c>
      <c r="T22" s="46">
        <f t="shared" si="7"/>
        <v>65.96434359805511</v>
      </c>
      <c r="U22" s="44">
        <v>184.9</v>
      </c>
      <c r="V22" s="49">
        <v>188.8</v>
      </c>
      <c r="W22" s="46">
        <f t="shared" si="8"/>
        <v>102.10924824229312</v>
      </c>
      <c r="X22" s="20"/>
      <c r="Y22" s="20"/>
      <c r="Z22" s="18"/>
      <c r="AA22" s="44">
        <v>7.1</v>
      </c>
      <c r="AB22" s="49">
        <v>3.8</v>
      </c>
      <c r="AC22" s="46">
        <f aca="true" t="shared" si="17" ref="AC22:AC37">AB22/AA22*100</f>
        <v>53.52112676056338</v>
      </c>
      <c r="AD22" s="20"/>
      <c r="AE22" s="20"/>
      <c r="AF22" s="18"/>
      <c r="AG22" s="20">
        <v>743.1</v>
      </c>
      <c r="AH22" s="20">
        <v>501.7</v>
      </c>
      <c r="AI22" s="18">
        <f t="shared" si="9"/>
        <v>67.51446642443815</v>
      </c>
      <c r="AJ22" s="17">
        <v>64</v>
      </c>
      <c r="AK22" s="17">
        <v>21.6</v>
      </c>
      <c r="AL22" s="18">
        <f t="shared" si="10"/>
        <v>33.75</v>
      </c>
      <c r="AM22" s="20">
        <v>119.8</v>
      </c>
      <c r="AN22" s="26">
        <v>95</v>
      </c>
      <c r="AO22" s="18">
        <f t="shared" si="11"/>
        <v>79.29883138564274</v>
      </c>
      <c r="AP22" s="3">
        <v>1320.1</v>
      </c>
      <c r="AQ22" s="17">
        <v>903.6</v>
      </c>
      <c r="AR22" s="18">
        <f t="shared" si="12"/>
        <v>68.44935989697751</v>
      </c>
      <c r="AS22" s="3">
        <v>343.6</v>
      </c>
      <c r="AT22" s="17">
        <v>257.6</v>
      </c>
      <c r="AU22" s="18">
        <f t="shared" si="13"/>
        <v>74.97089639115251</v>
      </c>
      <c r="AV22" s="3">
        <v>168.9</v>
      </c>
      <c r="AW22" s="17">
        <v>126.4</v>
      </c>
      <c r="AX22" s="18">
        <f t="shared" si="14"/>
        <v>74.83718176435761</v>
      </c>
      <c r="AY22" s="3">
        <v>22.1</v>
      </c>
      <c r="AZ22" s="17">
        <v>13.6</v>
      </c>
      <c r="BA22" s="18">
        <f t="shared" si="15"/>
        <v>61.53846153846153</v>
      </c>
      <c r="BB22" s="17">
        <v>139</v>
      </c>
      <c r="BC22" s="4">
        <v>23.5</v>
      </c>
      <c r="BD22" s="29">
        <f t="shared" si="16"/>
        <v>16.906474820143885</v>
      </c>
      <c r="BE22" s="34"/>
    </row>
    <row r="23" spans="1:57" ht="15.75" customHeight="1">
      <c r="A23" s="12">
        <v>11</v>
      </c>
      <c r="B23" s="19" t="s">
        <v>34</v>
      </c>
      <c r="C23" s="18">
        <f t="shared" si="0"/>
        <v>1706.6</v>
      </c>
      <c r="D23" s="18">
        <f t="shared" si="0"/>
        <v>1101.3</v>
      </c>
      <c r="E23" s="18">
        <f t="shared" si="1"/>
        <v>64.53181764912692</v>
      </c>
      <c r="F23" s="20">
        <f t="shared" si="2"/>
        <v>275.20000000000005</v>
      </c>
      <c r="G23" s="20">
        <f t="shared" si="2"/>
        <v>197.2</v>
      </c>
      <c r="H23" s="18">
        <f t="shared" si="3"/>
        <v>71.65697674418603</v>
      </c>
      <c r="I23" s="20">
        <v>56.6</v>
      </c>
      <c r="J23" s="25">
        <v>27.9</v>
      </c>
      <c r="K23" s="18">
        <f t="shared" si="4"/>
        <v>49.29328621908127</v>
      </c>
      <c r="L23" s="20">
        <v>13.5</v>
      </c>
      <c r="M23" s="20">
        <v>15.5</v>
      </c>
      <c r="N23" s="18">
        <f t="shared" si="5"/>
        <v>114.81481481481481</v>
      </c>
      <c r="O23" s="20">
        <v>33.3</v>
      </c>
      <c r="P23" s="25">
        <v>23.7</v>
      </c>
      <c r="Q23" s="18">
        <f t="shared" si="6"/>
        <v>71.17117117117118</v>
      </c>
      <c r="R23" s="44">
        <v>121.9</v>
      </c>
      <c r="S23" s="49">
        <v>77.3</v>
      </c>
      <c r="T23" s="46">
        <f t="shared" si="7"/>
        <v>63.41263330598851</v>
      </c>
      <c r="U23" s="44">
        <v>25.9</v>
      </c>
      <c r="V23" s="49">
        <v>32.9</v>
      </c>
      <c r="W23" s="46">
        <f t="shared" si="8"/>
        <v>127.02702702702702</v>
      </c>
      <c r="X23" s="20"/>
      <c r="Y23" s="20"/>
      <c r="Z23" s="18"/>
      <c r="AA23" s="44">
        <v>24</v>
      </c>
      <c r="AB23" s="49">
        <v>19.9</v>
      </c>
      <c r="AC23" s="46">
        <f t="shared" si="17"/>
        <v>82.91666666666666</v>
      </c>
      <c r="AD23" s="20"/>
      <c r="AE23" s="20"/>
      <c r="AF23" s="18"/>
      <c r="AG23" s="20">
        <v>1262.8</v>
      </c>
      <c r="AH23" s="20">
        <v>842.9</v>
      </c>
      <c r="AI23" s="18">
        <f t="shared" si="9"/>
        <v>66.748495407032</v>
      </c>
      <c r="AJ23" s="17">
        <v>120</v>
      </c>
      <c r="AK23" s="17">
        <v>40.6</v>
      </c>
      <c r="AL23" s="18">
        <f t="shared" si="10"/>
        <v>33.83333333333333</v>
      </c>
      <c r="AM23" s="20">
        <v>168.6</v>
      </c>
      <c r="AN23" s="26">
        <v>61.2</v>
      </c>
      <c r="AO23" s="18">
        <f t="shared" si="11"/>
        <v>36.29893238434164</v>
      </c>
      <c r="AP23" s="3">
        <v>1706.6</v>
      </c>
      <c r="AQ23" s="17">
        <v>1126.3</v>
      </c>
      <c r="AR23" s="18">
        <f t="shared" si="12"/>
        <v>65.99671862182117</v>
      </c>
      <c r="AS23" s="3">
        <v>467.9</v>
      </c>
      <c r="AT23" s="17">
        <v>320</v>
      </c>
      <c r="AU23" s="18">
        <f t="shared" si="13"/>
        <v>68.3906817696089</v>
      </c>
      <c r="AV23" s="3">
        <v>235.5</v>
      </c>
      <c r="AW23" s="17">
        <v>160.2</v>
      </c>
      <c r="AX23" s="18">
        <f t="shared" si="14"/>
        <v>68.02547770700636</v>
      </c>
      <c r="AY23" s="3">
        <v>151.1</v>
      </c>
      <c r="AZ23" s="17">
        <v>111</v>
      </c>
      <c r="BA23" s="18">
        <f t="shared" si="15"/>
        <v>73.46128391793515</v>
      </c>
      <c r="BB23" s="17">
        <v>245</v>
      </c>
      <c r="BC23" s="4">
        <v>73.1</v>
      </c>
      <c r="BD23" s="29">
        <f t="shared" si="16"/>
        <v>29.83673469387755</v>
      </c>
      <c r="BE23" s="35"/>
    </row>
    <row r="24" spans="1:57" ht="12.75" hidden="1">
      <c r="A24" s="12">
        <v>12</v>
      </c>
      <c r="B24" s="13"/>
      <c r="C24" s="14">
        <f t="shared" si="0"/>
        <v>0</v>
      </c>
      <c r="D24" s="14">
        <f aca="true" t="shared" si="18" ref="D24:D36">G24+AH24+AN24</f>
        <v>0</v>
      </c>
      <c r="E24" s="14" t="e">
        <f t="shared" si="1"/>
        <v>#DIV/0!</v>
      </c>
      <c r="F24" s="21"/>
      <c r="G24" s="5"/>
      <c r="H24" s="18" t="e">
        <f t="shared" si="3"/>
        <v>#DIV/0!</v>
      </c>
      <c r="I24" s="20"/>
      <c r="J24" s="20"/>
      <c r="K24" s="18" t="e">
        <f t="shared" si="4"/>
        <v>#DIV/0!</v>
      </c>
      <c r="L24" s="20"/>
      <c r="M24" s="20"/>
      <c r="N24" s="18" t="e">
        <f t="shared" si="5"/>
        <v>#DIV/0!</v>
      </c>
      <c r="O24" s="20"/>
      <c r="P24" s="20"/>
      <c r="Q24" s="18" t="e">
        <f t="shared" si="6"/>
        <v>#DIV/0!</v>
      </c>
      <c r="R24" s="20"/>
      <c r="S24" s="48"/>
      <c r="T24" s="18" t="e">
        <f t="shared" si="7"/>
        <v>#DIV/0!</v>
      </c>
      <c r="U24" s="20"/>
      <c r="V24" s="48"/>
      <c r="W24" s="18" t="e">
        <f t="shared" si="8"/>
        <v>#DIV/0!</v>
      </c>
      <c r="X24" s="20"/>
      <c r="Y24" s="20"/>
      <c r="Z24" s="18" t="e">
        <f aca="true" t="shared" si="19" ref="Z24:Z36">Y24/X24*100</f>
        <v>#DIV/0!</v>
      </c>
      <c r="AA24" s="20"/>
      <c r="AB24" s="48"/>
      <c r="AC24" s="18" t="e">
        <f t="shared" si="17"/>
        <v>#DIV/0!</v>
      </c>
      <c r="AD24" s="20"/>
      <c r="AE24" s="20"/>
      <c r="AF24" s="18" t="e">
        <f aca="true" t="shared" si="20" ref="AF24:AF36">AE24/AD24*100</f>
        <v>#DIV/0!</v>
      </c>
      <c r="AG24" s="20"/>
      <c r="AH24" s="20"/>
      <c r="AI24" s="18" t="e">
        <f t="shared" si="9"/>
        <v>#DIV/0!</v>
      </c>
      <c r="AJ24" s="17"/>
      <c r="AK24" s="17"/>
      <c r="AL24" s="18" t="e">
        <f t="shared" si="10"/>
        <v>#DIV/0!</v>
      </c>
      <c r="AM24" s="20"/>
      <c r="AN24" s="20"/>
      <c r="AO24" s="18" t="e">
        <f aca="true" t="shared" si="21" ref="AO24:AO37">AN24/AM24*100</f>
        <v>#DIV/0!</v>
      </c>
      <c r="AP24" s="17"/>
      <c r="AQ24" s="17"/>
      <c r="AR24" s="18" t="e">
        <f aca="true" t="shared" si="22" ref="AR24:AR37">AQ24/AP24*100</f>
        <v>#DIV/0!</v>
      </c>
      <c r="AS24" s="17"/>
      <c r="AT24" s="17"/>
      <c r="AU24" s="18" t="e">
        <f aca="true" t="shared" si="23" ref="AU24:AU37">AT24/AS24*100</f>
        <v>#DIV/0!</v>
      </c>
      <c r="AV24" s="17"/>
      <c r="AW24" s="17"/>
      <c r="AX24" s="18" t="e">
        <f aca="true" t="shared" si="24" ref="AX24:AX37">AW24/AV24*100</f>
        <v>#DIV/0!</v>
      </c>
      <c r="AY24" s="17"/>
      <c r="AZ24" s="17"/>
      <c r="BA24" s="18" t="e">
        <f aca="true" t="shared" si="25" ref="BA24:BA37">AZ24/AY24*100</f>
        <v>#DIV/0!</v>
      </c>
      <c r="BB24" s="17"/>
      <c r="BC24" s="17"/>
      <c r="BD24" s="29" t="e">
        <f t="shared" si="16"/>
        <v>#DIV/0!</v>
      </c>
      <c r="BE24" s="35"/>
    </row>
    <row r="25" spans="1:57" ht="12.75" hidden="1">
      <c r="A25" s="12">
        <v>13</v>
      </c>
      <c r="B25" s="13"/>
      <c r="C25" s="14">
        <f t="shared" si="0"/>
        <v>0</v>
      </c>
      <c r="D25" s="14">
        <f t="shared" si="18"/>
        <v>0</v>
      </c>
      <c r="E25" s="14" t="e">
        <f t="shared" si="1"/>
        <v>#DIV/0!</v>
      </c>
      <c r="F25" s="21"/>
      <c r="G25" s="5"/>
      <c r="H25" s="18" t="e">
        <f t="shared" si="3"/>
        <v>#DIV/0!</v>
      </c>
      <c r="I25" s="20"/>
      <c r="J25" s="20"/>
      <c r="K25" s="18" t="e">
        <f t="shared" si="4"/>
        <v>#DIV/0!</v>
      </c>
      <c r="L25" s="20"/>
      <c r="M25" s="20"/>
      <c r="N25" s="18" t="e">
        <f t="shared" si="5"/>
        <v>#DIV/0!</v>
      </c>
      <c r="O25" s="20"/>
      <c r="P25" s="20"/>
      <c r="Q25" s="18" t="e">
        <f t="shared" si="6"/>
        <v>#DIV/0!</v>
      </c>
      <c r="R25" s="20"/>
      <c r="S25" s="20"/>
      <c r="T25" s="18" t="e">
        <f t="shared" si="7"/>
        <v>#DIV/0!</v>
      </c>
      <c r="U25" s="20"/>
      <c r="V25" s="20"/>
      <c r="W25" s="18" t="e">
        <f t="shared" si="8"/>
        <v>#DIV/0!</v>
      </c>
      <c r="X25" s="20"/>
      <c r="Y25" s="20"/>
      <c r="Z25" s="18" t="e">
        <f t="shared" si="19"/>
        <v>#DIV/0!</v>
      </c>
      <c r="AA25" s="20"/>
      <c r="AB25" s="20"/>
      <c r="AC25" s="18" t="e">
        <f t="shared" si="17"/>
        <v>#DIV/0!</v>
      </c>
      <c r="AD25" s="20"/>
      <c r="AE25" s="20"/>
      <c r="AF25" s="18" t="e">
        <f t="shared" si="20"/>
        <v>#DIV/0!</v>
      </c>
      <c r="AG25" s="20"/>
      <c r="AH25" s="20"/>
      <c r="AI25" s="18" t="e">
        <f t="shared" si="9"/>
        <v>#DIV/0!</v>
      </c>
      <c r="AJ25" s="17"/>
      <c r="AK25" s="17"/>
      <c r="AL25" s="18" t="e">
        <f t="shared" si="10"/>
        <v>#DIV/0!</v>
      </c>
      <c r="AM25" s="20"/>
      <c r="AN25" s="20"/>
      <c r="AO25" s="18" t="e">
        <f t="shared" si="21"/>
        <v>#DIV/0!</v>
      </c>
      <c r="AP25" s="17"/>
      <c r="AQ25" s="17"/>
      <c r="AR25" s="18" t="e">
        <f t="shared" si="22"/>
        <v>#DIV/0!</v>
      </c>
      <c r="AS25" s="17"/>
      <c r="AT25" s="17"/>
      <c r="AU25" s="18" t="e">
        <f t="shared" si="23"/>
        <v>#DIV/0!</v>
      </c>
      <c r="AV25" s="17"/>
      <c r="AW25" s="17"/>
      <c r="AX25" s="18" t="e">
        <f t="shared" si="24"/>
        <v>#DIV/0!</v>
      </c>
      <c r="AY25" s="17"/>
      <c r="AZ25" s="17"/>
      <c r="BA25" s="18" t="e">
        <f t="shared" si="25"/>
        <v>#DIV/0!</v>
      </c>
      <c r="BB25" s="17"/>
      <c r="BC25" s="17"/>
      <c r="BD25" s="29" t="e">
        <f t="shared" si="16"/>
        <v>#DIV/0!</v>
      </c>
      <c r="BE25" s="35"/>
    </row>
    <row r="26" spans="1:57" ht="12.75" hidden="1">
      <c r="A26" s="12">
        <v>14</v>
      </c>
      <c r="B26" s="13"/>
      <c r="C26" s="14">
        <f t="shared" si="0"/>
        <v>0</v>
      </c>
      <c r="D26" s="14">
        <f t="shared" si="18"/>
        <v>0</v>
      </c>
      <c r="E26" s="14" t="e">
        <f t="shared" si="1"/>
        <v>#DIV/0!</v>
      </c>
      <c r="F26" s="21"/>
      <c r="G26" s="5"/>
      <c r="H26" s="18" t="e">
        <f t="shared" si="3"/>
        <v>#DIV/0!</v>
      </c>
      <c r="I26" s="20"/>
      <c r="J26" s="20"/>
      <c r="K26" s="18" t="e">
        <f t="shared" si="4"/>
        <v>#DIV/0!</v>
      </c>
      <c r="L26" s="20"/>
      <c r="M26" s="20"/>
      <c r="N26" s="18" t="e">
        <f t="shared" si="5"/>
        <v>#DIV/0!</v>
      </c>
      <c r="O26" s="20"/>
      <c r="P26" s="20"/>
      <c r="Q26" s="18" t="e">
        <f t="shared" si="6"/>
        <v>#DIV/0!</v>
      </c>
      <c r="R26" s="20"/>
      <c r="S26" s="20"/>
      <c r="T26" s="18" t="e">
        <f t="shared" si="7"/>
        <v>#DIV/0!</v>
      </c>
      <c r="U26" s="20"/>
      <c r="V26" s="20"/>
      <c r="W26" s="18" t="e">
        <f t="shared" si="8"/>
        <v>#DIV/0!</v>
      </c>
      <c r="X26" s="20"/>
      <c r="Y26" s="20"/>
      <c r="Z26" s="18" t="e">
        <f t="shared" si="19"/>
        <v>#DIV/0!</v>
      </c>
      <c r="AA26" s="20"/>
      <c r="AB26" s="20"/>
      <c r="AC26" s="18" t="e">
        <f t="shared" si="17"/>
        <v>#DIV/0!</v>
      </c>
      <c r="AD26" s="20"/>
      <c r="AE26" s="20"/>
      <c r="AF26" s="18" t="e">
        <f t="shared" si="20"/>
        <v>#DIV/0!</v>
      </c>
      <c r="AG26" s="20"/>
      <c r="AH26" s="20"/>
      <c r="AI26" s="18" t="e">
        <f t="shared" si="9"/>
        <v>#DIV/0!</v>
      </c>
      <c r="AJ26" s="17"/>
      <c r="AK26" s="17"/>
      <c r="AL26" s="18" t="e">
        <f t="shared" si="10"/>
        <v>#DIV/0!</v>
      </c>
      <c r="AM26" s="20"/>
      <c r="AN26" s="20"/>
      <c r="AO26" s="18" t="e">
        <f t="shared" si="21"/>
        <v>#DIV/0!</v>
      </c>
      <c r="AP26" s="17"/>
      <c r="AQ26" s="17"/>
      <c r="AR26" s="18" t="e">
        <f t="shared" si="22"/>
        <v>#DIV/0!</v>
      </c>
      <c r="AS26" s="17"/>
      <c r="AT26" s="17"/>
      <c r="AU26" s="18" t="e">
        <f t="shared" si="23"/>
        <v>#DIV/0!</v>
      </c>
      <c r="AV26" s="17"/>
      <c r="AW26" s="17"/>
      <c r="AX26" s="18" t="e">
        <f t="shared" si="24"/>
        <v>#DIV/0!</v>
      </c>
      <c r="AY26" s="17"/>
      <c r="AZ26" s="17"/>
      <c r="BA26" s="18" t="e">
        <f t="shared" si="25"/>
        <v>#DIV/0!</v>
      </c>
      <c r="BB26" s="17"/>
      <c r="BC26" s="17"/>
      <c r="BD26" s="29" t="e">
        <f t="shared" si="16"/>
        <v>#DIV/0!</v>
      </c>
      <c r="BE26" s="35"/>
    </row>
    <row r="27" spans="1:57" ht="12.75" hidden="1">
      <c r="A27" s="12">
        <v>15</v>
      </c>
      <c r="B27" s="13"/>
      <c r="C27" s="14">
        <f t="shared" si="0"/>
        <v>0</v>
      </c>
      <c r="D27" s="14">
        <f t="shared" si="18"/>
        <v>0</v>
      </c>
      <c r="E27" s="14" t="e">
        <f t="shared" si="1"/>
        <v>#DIV/0!</v>
      </c>
      <c r="F27" s="21"/>
      <c r="G27" s="5"/>
      <c r="H27" s="18" t="e">
        <f t="shared" si="3"/>
        <v>#DIV/0!</v>
      </c>
      <c r="I27" s="20"/>
      <c r="J27" s="20"/>
      <c r="K27" s="18" t="e">
        <f t="shared" si="4"/>
        <v>#DIV/0!</v>
      </c>
      <c r="L27" s="20"/>
      <c r="M27" s="20"/>
      <c r="N27" s="18" t="e">
        <f t="shared" si="5"/>
        <v>#DIV/0!</v>
      </c>
      <c r="O27" s="20"/>
      <c r="P27" s="20"/>
      <c r="Q27" s="18" t="e">
        <f t="shared" si="6"/>
        <v>#DIV/0!</v>
      </c>
      <c r="R27" s="20"/>
      <c r="S27" s="20"/>
      <c r="T27" s="18" t="e">
        <f t="shared" si="7"/>
        <v>#DIV/0!</v>
      </c>
      <c r="U27" s="20"/>
      <c r="V27" s="20"/>
      <c r="W27" s="18" t="e">
        <f t="shared" si="8"/>
        <v>#DIV/0!</v>
      </c>
      <c r="X27" s="20"/>
      <c r="Y27" s="20"/>
      <c r="Z27" s="18" t="e">
        <f t="shared" si="19"/>
        <v>#DIV/0!</v>
      </c>
      <c r="AA27" s="20"/>
      <c r="AB27" s="20"/>
      <c r="AC27" s="18" t="e">
        <f t="shared" si="17"/>
        <v>#DIV/0!</v>
      </c>
      <c r="AD27" s="20"/>
      <c r="AE27" s="20"/>
      <c r="AF27" s="18" t="e">
        <f t="shared" si="20"/>
        <v>#DIV/0!</v>
      </c>
      <c r="AG27" s="20"/>
      <c r="AH27" s="20"/>
      <c r="AI27" s="18" t="e">
        <f t="shared" si="9"/>
        <v>#DIV/0!</v>
      </c>
      <c r="AJ27" s="17"/>
      <c r="AK27" s="17"/>
      <c r="AL27" s="18" t="e">
        <f t="shared" si="10"/>
        <v>#DIV/0!</v>
      </c>
      <c r="AM27" s="20"/>
      <c r="AN27" s="20"/>
      <c r="AO27" s="18" t="e">
        <f t="shared" si="21"/>
        <v>#DIV/0!</v>
      </c>
      <c r="AP27" s="17"/>
      <c r="AQ27" s="17"/>
      <c r="AR27" s="18" t="e">
        <f t="shared" si="22"/>
        <v>#DIV/0!</v>
      </c>
      <c r="AS27" s="17"/>
      <c r="AT27" s="17"/>
      <c r="AU27" s="18" t="e">
        <f t="shared" si="23"/>
        <v>#DIV/0!</v>
      </c>
      <c r="AV27" s="17"/>
      <c r="AW27" s="17"/>
      <c r="AX27" s="18" t="e">
        <f t="shared" si="24"/>
        <v>#DIV/0!</v>
      </c>
      <c r="AY27" s="17"/>
      <c r="AZ27" s="17"/>
      <c r="BA27" s="18" t="e">
        <f t="shared" si="25"/>
        <v>#DIV/0!</v>
      </c>
      <c r="BB27" s="17"/>
      <c r="BC27" s="17"/>
      <c r="BD27" s="29" t="e">
        <f t="shared" si="16"/>
        <v>#DIV/0!</v>
      </c>
      <c r="BE27" s="35"/>
    </row>
    <row r="28" spans="1:57" ht="12.75" hidden="1">
      <c r="A28" s="12">
        <v>16</v>
      </c>
      <c r="B28" s="13"/>
      <c r="C28" s="14">
        <f t="shared" si="0"/>
        <v>0</v>
      </c>
      <c r="D28" s="14">
        <f t="shared" si="18"/>
        <v>0</v>
      </c>
      <c r="E28" s="14" t="e">
        <f t="shared" si="1"/>
        <v>#DIV/0!</v>
      </c>
      <c r="F28" s="21"/>
      <c r="G28" s="5"/>
      <c r="H28" s="18" t="e">
        <f t="shared" si="3"/>
        <v>#DIV/0!</v>
      </c>
      <c r="I28" s="20"/>
      <c r="J28" s="20"/>
      <c r="K28" s="18" t="e">
        <f t="shared" si="4"/>
        <v>#DIV/0!</v>
      </c>
      <c r="L28" s="20"/>
      <c r="M28" s="20"/>
      <c r="N28" s="18" t="e">
        <f t="shared" si="5"/>
        <v>#DIV/0!</v>
      </c>
      <c r="O28" s="20"/>
      <c r="P28" s="20"/>
      <c r="Q28" s="18" t="e">
        <f t="shared" si="6"/>
        <v>#DIV/0!</v>
      </c>
      <c r="R28" s="20"/>
      <c r="S28" s="20"/>
      <c r="T28" s="18" t="e">
        <f t="shared" si="7"/>
        <v>#DIV/0!</v>
      </c>
      <c r="U28" s="20"/>
      <c r="V28" s="20"/>
      <c r="W28" s="18" t="e">
        <f t="shared" si="8"/>
        <v>#DIV/0!</v>
      </c>
      <c r="X28" s="20"/>
      <c r="Y28" s="20"/>
      <c r="Z28" s="18" t="e">
        <f t="shared" si="19"/>
        <v>#DIV/0!</v>
      </c>
      <c r="AA28" s="20"/>
      <c r="AB28" s="20"/>
      <c r="AC28" s="18" t="e">
        <f t="shared" si="17"/>
        <v>#DIV/0!</v>
      </c>
      <c r="AD28" s="20"/>
      <c r="AE28" s="20"/>
      <c r="AF28" s="18" t="e">
        <f t="shared" si="20"/>
        <v>#DIV/0!</v>
      </c>
      <c r="AG28" s="20"/>
      <c r="AH28" s="20"/>
      <c r="AI28" s="18" t="e">
        <f t="shared" si="9"/>
        <v>#DIV/0!</v>
      </c>
      <c r="AJ28" s="17"/>
      <c r="AK28" s="17"/>
      <c r="AL28" s="18" t="e">
        <f t="shared" si="10"/>
        <v>#DIV/0!</v>
      </c>
      <c r="AM28" s="20"/>
      <c r="AN28" s="20"/>
      <c r="AO28" s="18" t="e">
        <f t="shared" si="21"/>
        <v>#DIV/0!</v>
      </c>
      <c r="AP28" s="17"/>
      <c r="AQ28" s="17"/>
      <c r="AR28" s="18" t="e">
        <f t="shared" si="22"/>
        <v>#DIV/0!</v>
      </c>
      <c r="AS28" s="17"/>
      <c r="AT28" s="17"/>
      <c r="AU28" s="18" t="e">
        <f t="shared" si="23"/>
        <v>#DIV/0!</v>
      </c>
      <c r="AV28" s="17"/>
      <c r="AW28" s="17"/>
      <c r="AX28" s="18" t="e">
        <f t="shared" si="24"/>
        <v>#DIV/0!</v>
      </c>
      <c r="AY28" s="17"/>
      <c r="AZ28" s="17"/>
      <c r="BA28" s="18" t="e">
        <f t="shared" si="25"/>
        <v>#DIV/0!</v>
      </c>
      <c r="BB28" s="17"/>
      <c r="BC28" s="17"/>
      <c r="BD28" s="29" t="e">
        <f t="shared" si="16"/>
        <v>#DIV/0!</v>
      </c>
      <c r="BE28" s="35"/>
    </row>
    <row r="29" spans="1:57" ht="12.75" hidden="1">
      <c r="A29" s="12">
        <v>17</v>
      </c>
      <c r="B29" s="19" t="s">
        <v>35</v>
      </c>
      <c r="C29" s="18">
        <f t="shared" si="0"/>
        <v>0</v>
      </c>
      <c r="D29" s="18">
        <f t="shared" si="18"/>
        <v>0</v>
      </c>
      <c r="E29" s="18" t="e">
        <f t="shared" si="1"/>
        <v>#DIV/0!</v>
      </c>
      <c r="F29" s="22"/>
      <c r="G29" s="5"/>
      <c r="H29" s="18" t="e">
        <f t="shared" si="3"/>
        <v>#DIV/0!</v>
      </c>
      <c r="I29" s="20"/>
      <c r="J29" s="20"/>
      <c r="K29" s="18" t="e">
        <f t="shared" si="4"/>
        <v>#DIV/0!</v>
      </c>
      <c r="L29" s="20"/>
      <c r="M29" s="20"/>
      <c r="N29" s="18" t="e">
        <f t="shared" si="5"/>
        <v>#DIV/0!</v>
      </c>
      <c r="O29" s="20"/>
      <c r="P29" s="20"/>
      <c r="Q29" s="18" t="e">
        <f t="shared" si="6"/>
        <v>#DIV/0!</v>
      </c>
      <c r="R29" s="20"/>
      <c r="S29" s="20"/>
      <c r="T29" s="18" t="e">
        <f t="shared" si="7"/>
        <v>#DIV/0!</v>
      </c>
      <c r="U29" s="20"/>
      <c r="V29" s="20"/>
      <c r="W29" s="18" t="e">
        <f t="shared" si="8"/>
        <v>#DIV/0!</v>
      </c>
      <c r="X29" s="20"/>
      <c r="Y29" s="20"/>
      <c r="Z29" s="18" t="e">
        <f t="shared" si="19"/>
        <v>#DIV/0!</v>
      </c>
      <c r="AA29" s="20"/>
      <c r="AB29" s="20"/>
      <c r="AC29" s="18" t="e">
        <f t="shared" si="17"/>
        <v>#DIV/0!</v>
      </c>
      <c r="AD29" s="20"/>
      <c r="AE29" s="20"/>
      <c r="AF29" s="18" t="e">
        <f t="shared" si="20"/>
        <v>#DIV/0!</v>
      </c>
      <c r="AG29" s="20"/>
      <c r="AH29" s="20"/>
      <c r="AI29" s="18" t="e">
        <f t="shared" si="9"/>
        <v>#DIV/0!</v>
      </c>
      <c r="AJ29" s="17"/>
      <c r="AK29" s="17"/>
      <c r="AL29" s="18" t="e">
        <f t="shared" si="10"/>
        <v>#DIV/0!</v>
      </c>
      <c r="AM29" s="20"/>
      <c r="AN29" s="20"/>
      <c r="AO29" s="18" t="e">
        <f t="shared" si="21"/>
        <v>#DIV/0!</v>
      </c>
      <c r="AP29" s="17"/>
      <c r="AQ29" s="17"/>
      <c r="AR29" s="18" t="e">
        <f t="shared" si="22"/>
        <v>#DIV/0!</v>
      </c>
      <c r="AS29" s="17"/>
      <c r="AT29" s="17"/>
      <c r="AU29" s="18" t="e">
        <f t="shared" si="23"/>
        <v>#DIV/0!</v>
      </c>
      <c r="AV29" s="17"/>
      <c r="AW29" s="17"/>
      <c r="AX29" s="18" t="e">
        <f t="shared" si="24"/>
        <v>#DIV/0!</v>
      </c>
      <c r="AY29" s="17"/>
      <c r="AZ29" s="17"/>
      <c r="BA29" s="18" t="e">
        <f t="shared" si="25"/>
        <v>#DIV/0!</v>
      </c>
      <c r="BB29" s="17"/>
      <c r="BC29" s="17"/>
      <c r="BD29" s="29" t="e">
        <f t="shared" si="16"/>
        <v>#DIV/0!</v>
      </c>
      <c r="BE29" s="35"/>
    </row>
    <row r="30" spans="1:57" ht="12.75" hidden="1">
      <c r="A30" s="12">
        <v>18</v>
      </c>
      <c r="B30" s="19" t="s">
        <v>35</v>
      </c>
      <c r="C30" s="18">
        <f t="shared" si="0"/>
        <v>0</v>
      </c>
      <c r="D30" s="18">
        <f t="shared" si="18"/>
        <v>0</v>
      </c>
      <c r="E30" s="18" t="e">
        <f t="shared" si="1"/>
        <v>#DIV/0!</v>
      </c>
      <c r="F30" s="22"/>
      <c r="G30" s="5"/>
      <c r="H30" s="18" t="e">
        <f t="shared" si="3"/>
        <v>#DIV/0!</v>
      </c>
      <c r="I30" s="20"/>
      <c r="J30" s="20"/>
      <c r="K30" s="18" t="e">
        <f t="shared" si="4"/>
        <v>#DIV/0!</v>
      </c>
      <c r="L30" s="20"/>
      <c r="M30" s="20"/>
      <c r="N30" s="18" t="e">
        <f t="shared" si="5"/>
        <v>#DIV/0!</v>
      </c>
      <c r="O30" s="20"/>
      <c r="P30" s="20"/>
      <c r="Q30" s="18" t="e">
        <f t="shared" si="6"/>
        <v>#DIV/0!</v>
      </c>
      <c r="R30" s="20"/>
      <c r="S30" s="20"/>
      <c r="T30" s="18" t="e">
        <f t="shared" si="7"/>
        <v>#DIV/0!</v>
      </c>
      <c r="U30" s="20"/>
      <c r="V30" s="20"/>
      <c r="W30" s="18" t="e">
        <f t="shared" si="8"/>
        <v>#DIV/0!</v>
      </c>
      <c r="X30" s="20"/>
      <c r="Y30" s="20"/>
      <c r="Z30" s="18" t="e">
        <f t="shared" si="19"/>
        <v>#DIV/0!</v>
      </c>
      <c r="AA30" s="20"/>
      <c r="AB30" s="20"/>
      <c r="AC30" s="18" t="e">
        <f t="shared" si="17"/>
        <v>#DIV/0!</v>
      </c>
      <c r="AD30" s="20"/>
      <c r="AE30" s="20"/>
      <c r="AF30" s="18" t="e">
        <f t="shared" si="20"/>
        <v>#DIV/0!</v>
      </c>
      <c r="AG30" s="20"/>
      <c r="AH30" s="20"/>
      <c r="AI30" s="18" t="e">
        <f t="shared" si="9"/>
        <v>#DIV/0!</v>
      </c>
      <c r="AJ30" s="17"/>
      <c r="AK30" s="17"/>
      <c r="AL30" s="18" t="e">
        <f t="shared" si="10"/>
        <v>#DIV/0!</v>
      </c>
      <c r="AM30" s="20"/>
      <c r="AN30" s="20"/>
      <c r="AO30" s="18" t="e">
        <f t="shared" si="21"/>
        <v>#DIV/0!</v>
      </c>
      <c r="AP30" s="17"/>
      <c r="AQ30" s="17"/>
      <c r="AR30" s="18" t="e">
        <f t="shared" si="22"/>
        <v>#DIV/0!</v>
      </c>
      <c r="AS30" s="17"/>
      <c r="AT30" s="17"/>
      <c r="AU30" s="18" t="e">
        <f t="shared" si="23"/>
        <v>#DIV/0!</v>
      </c>
      <c r="AV30" s="17"/>
      <c r="AW30" s="17"/>
      <c r="AX30" s="18" t="e">
        <f t="shared" si="24"/>
        <v>#DIV/0!</v>
      </c>
      <c r="AY30" s="17"/>
      <c r="AZ30" s="17"/>
      <c r="BA30" s="18" t="e">
        <f t="shared" si="25"/>
        <v>#DIV/0!</v>
      </c>
      <c r="BB30" s="17"/>
      <c r="BC30" s="17"/>
      <c r="BD30" s="29" t="e">
        <f t="shared" si="16"/>
        <v>#DIV/0!</v>
      </c>
      <c r="BE30" s="35"/>
    </row>
    <row r="31" spans="1:57" ht="12.75" hidden="1">
      <c r="A31" s="12">
        <v>19</v>
      </c>
      <c r="B31" s="13"/>
      <c r="C31" s="14">
        <f t="shared" si="0"/>
        <v>0</v>
      </c>
      <c r="D31" s="14">
        <f t="shared" si="18"/>
        <v>0</v>
      </c>
      <c r="E31" s="14" t="e">
        <f t="shared" si="1"/>
        <v>#DIV/0!</v>
      </c>
      <c r="F31" s="21"/>
      <c r="G31" s="5"/>
      <c r="H31" s="18" t="e">
        <f t="shared" si="3"/>
        <v>#DIV/0!</v>
      </c>
      <c r="I31" s="20"/>
      <c r="J31" s="20"/>
      <c r="K31" s="18" t="e">
        <f t="shared" si="4"/>
        <v>#DIV/0!</v>
      </c>
      <c r="L31" s="20"/>
      <c r="M31" s="20"/>
      <c r="N31" s="18" t="e">
        <f t="shared" si="5"/>
        <v>#DIV/0!</v>
      </c>
      <c r="O31" s="20"/>
      <c r="P31" s="20"/>
      <c r="Q31" s="18" t="e">
        <f t="shared" si="6"/>
        <v>#DIV/0!</v>
      </c>
      <c r="R31" s="20" t="s">
        <v>35</v>
      </c>
      <c r="S31" s="20"/>
      <c r="T31" s="18" t="e">
        <f t="shared" si="7"/>
        <v>#VALUE!</v>
      </c>
      <c r="U31" s="20"/>
      <c r="V31" s="20"/>
      <c r="W31" s="18" t="e">
        <f t="shared" si="8"/>
        <v>#DIV/0!</v>
      </c>
      <c r="X31" s="20"/>
      <c r="Y31" s="20"/>
      <c r="Z31" s="18" t="e">
        <f t="shared" si="19"/>
        <v>#DIV/0!</v>
      </c>
      <c r="AA31" s="20"/>
      <c r="AB31" s="20"/>
      <c r="AC31" s="18" t="e">
        <f t="shared" si="17"/>
        <v>#DIV/0!</v>
      </c>
      <c r="AD31" s="20"/>
      <c r="AE31" s="20"/>
      <c r="AF31" s="18" t="e">
        <f t="shared" si="20"/>
        <v>#DIV/0!</v>
      </c>
      <c r="AG31" s="20"/>
      <c r="AH31" s="20"/>
      <c r="AI31" s="18" t="e">
        <f t="shared" si="9"/>
        <v>#DIV/0!</v>
      </c>
      <c r="AJ31" s="17"/>
      <c r="AK31" s="17"/>
      <c r="AL31" s="18" t="e">
        <f t="shared" si="10"/>
        <v>#DIV/0!</v>
      </c>
      <c r="AM31" s="20"/>
      <c r="AN31" s="20"/>
      <c r="AO31" s="18" t="e">
        <f t="shared" si="21"/>
        <v>#DIV/0!</v>
      </c>
      <c r="AP31" s="17"/>
      <c r="AQ31" s="17"/>
      <c r="AR31" s="18" t="e">
        <f t="shared" si="22"/>
        <v>#DIV/0!</v>
      </c>
      <c r="AS31" s="17"/>
      <c r="AT31" s="17"/>
      <c r="AU31" s="18" t="e">
        <f t="shared" si="23"/>
        <v>#DIV/0!</v>
      </c>
      <c r="AV31" s="17"/>
      <c r="AW31" s="17"/>
      <c r="AX31" s="18" t="e">
        <f t="shared" si="24"/>
        <v>#DIV/0!</v>
      </c>
      <c r="AY31" s="17"/>
      <c r="AZ31" s="17"/>
      <c r="BA31" s="18" t="e">
        <f t="shared" si="25"/>
        <v>#DIV/0!</v>
      </c>
      <c r="BB31" s="17"/>
      <c r="BC31" s="17"/>
      <c r="BD31" s="29" t="e">
        <f t="shared" si="16"/>
        <v>#DIV/0!</v>
      </c>
      <c r="BE31" s="35"/>
    </row>
    <row r="32" spans="1:57" ht="12.75" hidden="1">
      <c r="A32" s="12">
        <v>20</v>
      </c>
      <c r="B32" s="13"/>
      <c r="C32" s="14">
        <f t="shared" si="0"/>
        <v>0</v>
      </c>
      <c r="D32" s="14">
        <f t="shared" si="18"/>
        <v>0</v>
      </c>
      <c r="E32" s="14" t="e">
        <f t="shared" si="1"/>
        <v>#DIV/0!</v>
      </c>
      <c r="F32" s="21"/>
      <c r="G32" s="5"/>
      <c r="H32" s="18" t="e">
        <f t="shared" si="3"/>
        <v>#DIV/0!</v>
      </c>
      <c r="I32" s="20"/>
      <c r="J32" s="20"/>
      <c r="K32" s="18" t="e">
        <f t="shared" si="4"/>
        <v>#DIV/0!</v>
      </c>
      <c r="L32" s="20"/>
      <c r="M32" s="20"/>
      <c r="N32" s="18" t="e">
        <f t="shared" si="5"/>
        <v>#DIV/0!</v>
      </c>
      <c r="O32" s="20"/>
      <c r="P32" s="20"/>
      <c r="Q32" s="18" t="e">
        <f t="shared" si="6"/>
        <v>#DIV/0!</v>
      </c>
      <c r="R32" s="20"/>
      <c r="S32" s="20"/>
      <c r="T32" s="18" t="e">
        <f t="shared" si="7"/>
        <v>#DIV/0!</v>
      </c>
      <c r="U32" s="20"/>
      <c r="V32" s="20"/>
      <c r="W32" s="18" t="e">
        <f t="shared" si="8"/>
        <v>#DIV/0!</v>
      </c>
      <c r="X32" s="20"/>
      <c r="Y32" s="20"/>
      <c r="Z32" s="18" t="e">
        <f t="shared" si="19"/>
        <v>#DIV/0!</v>
      </c>
      <c r="AA32" s="20"/>
      <c r="AB32" s="20"/>
      <c r="AC32" s="18" t="e">
        <f t="shared" si="17"/>
        <v>#DIV/0!</v>
      </c>
      <c r="AD32" s="20"/>
      <c r="AE32" s="20"/>
      <c r="AF32" s="18" t="e">
        <f t="shared" si="20"/>
        <v>#DIV/0!</v>
      </c>
      <c r="AG32" s="20"/>
      <c r="AH32" s="20"/>
      <c r="AI32" s="18" t="e">
        <f t="shared" si="9"/>
        <v>#DIV/0!</v>
      </c>
      <c r="AJ32" s="17"/>
      <c r="AK32" s="17"/>
      <c r="AL32" s="18" t="e">
        <f t="shared" si="10"/>
        <v>#DIV/0!</v>
      </c>
      <c r="AM32" s="20"/>
      <c r="AN32" s="20"/>
      <c r="AO32" s="18" t="e">
        <f t="shared" si="21"/>
        <v>#DIV/0!</v>
      </c>
      <c r="AP32" s="17"/>
      <c r="AQ32" s="17"/>
      <c r="AR32" s="18" t="e">
        <f t="shared" si="22"/>
        <v>#DIV/0!</v>
      </c>
      <c r="AS32" s="17"/>
      <c r="AT32" s="17"/>
      <c r="AU32" s="18" t="e">
        <f t="shared" si="23"/>
        <v>#DIV/0!</v>
      </c>
      <c r="AV32" s="17"/>
      <c r="AW32" s="17"/>
      <c r="AX32" s="18" t="e">
        <f t="shared" si="24"/>
        <v>#DIV/0!</v>
      </c>
      <c r="AY32" s="17"/>
      <c r="AZ32" s="17"/>
      <c r="BA32" s="18" t="e">
        <f t="shared" si="25"/>
        <v>#DIV/0!</v>
      </c>
      <c r="BB32" s="17"/>
      <c r="BC32" s="17"/>
      <c r="BD32" s="29" t="e">
        <f t="shared" si="16"/>
        <v>#DIV/0!</v>
      </c>
      <c r="BE32" s="35"/>
    </row>
    <row r="33" spans="1:57" ht="12.75" hidden="1">
      <c r="A33" s="12">
        <v>21</v>
      </c>
      <c r="B33" s="13"/>
      <c r="C33" s="14">
        <f t="shared" si="0"/>
        <v>0</v>
      </c>
      <c r="D33" s="14">
        <f t="shared" si="18"/>
        <v>0</v>
      </c>
      <c r="E33" s="14" t="e">
        <f t="shared" si="1"/>
        <v>#DIV/0!</v>
      </c>
      <c r="F33" s="21"/>
      <c r="G33" s="5"/>
      <c r="H33" s="18" t="e">
        <f t="shared" si="3"/>
        <v>#DIV/0!</v>
      </c>
      <c r="I33" s="20"/>
      <c r="J33" s="20"/>
      <c r="K33" s="18" t="e">
        <f t="shared" si="4"/>
        <v>#DIV/0!</v>
      </c>
      <c r="L33" s="20"/>
      <c r="M33" s="20"/>
      <c r="N33" s="18" t="e">
        <f t="shared" si="5"/>
        <v>#DIV/0!</v>
      </c>
      <c r="O33" s="20"/>
      <c r="P33" s="20"/>
      <c r="Q33" s="18" t="e">
        <f t="shared" si="6"/>
        <v>#DIV/0!</v>
      </c>
      <c r="R33" s="20"/>
      <c r="S33" s="20"/>
      <c r="T33" s="18" t="e">
        <f t="shared" si="7"/>
        <v>#DIV/0!</v>
      </c>
      <c r="U33" s="20"/>
      <c r="V33" s="20"/>
      <c r="W33" s="18" t="e">
        <f t="shared" si="8"/>
        <v>#DIV/0!</v>
      </c>
      <c r="X33" s="20"/>
      <c r="Y33" s="20"/>
      <c r="Z33" s="18" t="e">
        <f t="shared" si="19"/>
        <v>#DIV/0!</v>
      </c>
      <c r="AA33" s="20"/>
      <c r="AB33" s="20"/>
      <c r="AC33" s="18" t="e">
        <f t="shared" si="17"/>
        <v>#DIV/0!</v>
      </c>
      <c r="AD33" s="20"/>
      <c r="AE33" s="20"/>
      <c r="AF33" s="18" t="e">
        <f t="shared" si="20"/>
        <v>#DIV/0!</v>
      </c>
      <c r="AG33" s="20"/>
      <c r="AH33" s="20"/>
      <c r="AI33" s="18" t="e">
        <f t="shared" si="9"/>
        <v>#DIV/0!</v>
      </c>
      <c r="AJ33" s="17"/>
      <c r="AK33" s="17"/>
      <c r="AL33" s="18" t="e">
        <f t="shared" si="10"/>
        <v>#DIV/0!</v>
      </c>
      <c r="AM33" s="20"/>
      <c r="AN33" s="20"/>
      <c r="AO33" s="18" t="e">
        <f t="shared" si="21"/>
        <v>#DIV/0!</v>
      </c>
      <c r="AP33" s="17"/>
      <c r="AQ33" s="17"/>
      <c r="AR33" s="18" t="e">
        <f t="shared" si="22"/>
        <v>#DIV/0!</v>
      </c>
      <c r="AS33" s="17"/>
      <c r="AT33" s="17"/>
      <c r="AU33" s="18" t="e">
        <f t="shared" si="23"/>
        <v>#DIV/0!</v>
      </c>
      <c r="AV33" s="17"/>
      <c r="AW33" s="17"/>
      <c r="AX33" s="18" t="e">
        <f t="shared" si="24"/>
        <v>#DIV/0!</v>
      </c>
      <c r="AY33" s="17"/>
      <c r="AZ33" s="17"/>
      <c r="BA33" s="18" t="e">
        <f t="shared" si="25"/>
        <v>#DIV/0!</v>
      </c>
      <c r="BB33" s="17"/>
      <c r="BC33" s="17"/>
      <c r="BD33" s="29" t="e">
        <f t="shared" si="16"/>
        <v>#DIV/0!</v>
      </c>
      <c r="BE33" s="35"/>
    </row>
    <row r="34" spans="1:57" ht="12.75" hidden="1">
      <c r="A34" s="12">
        <v>22</v>
      </c>
      <c r="B34" s="13"/>
      <c r="C34" s="14">
        <f t="shared" si="0"/>
        <v>0</v>
      </c>
      <c r="D34" s="14">
        <f t="shared" si="18"/>
        <v>0</v>
      </c>
      <c r="E34" s="14" t="e">
        <f t="shared" si="1"/>
        <v>#DIV/0!</v>
      </c>
      <c r="F34" s="21"/>
      <c r="G34" s="5"/>
      <c r="H34" s="18" t="e">
        <f t="shared" si="3"/>
        <v>#DIV/0!</v>
      </c>
      <c r="I34" s="20"/>
      <c r="J34" s="20"/>
      <c r="K34" s="18" t="e">
        <f t="shared" si="4"/>
        <v>#DIV/0!</v>
      </c>
      <c r="L34" s="20"/>
      <c r="M34" s="20"/>
      <c r="N34" s="18" t="e">
        <f t="shared" si="5"/>
        <v>#DIV/0!</v>
      </c>
      <c r="O34" s="20"/>
      <c r="P34" s="20"/>
      <c r="Q34" s="18" t="e">
        <f t="shared" si="6"/>
        <v>#DIV/0!</v>
      </c>
      <c r="R34" s="20"/>
      <c r="S34" s="20"/>
      <c r="T34" s="18" t="e">
        <f t="shared" si="7"/>
        <v>#DIV/0!</v>
      </c>
      <c r="U34" s="20"/>
      <c r="V34" s="20"/>
      <c r="W34" s="18" t="e">
        <f t="shared" si="8"/>
        <v>#DIV/0!</v>
      </c>
      <c r="X34" s="20"/>
      <c r="Y34" s="20"/>
      <c r="Z34" s="18" t="e">
        <f t="shared" si="19"/>
        <v>#DIV/0!</v>
      </c>
      <c r="AA34" s="20"/>
      <c r="AB34" s="20"/>
      <c r="AC34" s="18" t="e">
        <f t="shared" si="17"/>
        <v>#DIV/0!</v>
      </c>
      <c r="AD34" s="20"/>
      <c r="AE34" s="20"/>
      <c r="AF34" s="18" t="e">
        <f t="shared" si="20"/>
        <v>#DIV/0!</v>
      </c>
      <c r="AG34" s="20"/>
      <c r="AH34" s="20"/>
      <c r="AI34" s="18" t="e">
        <f t="shared" si="9"/>
        <v>#DIV/0!</v>
      </c>
      <c r="AJ34" s="17"/>
      <c r="AK34" s="17"/>
      <c r="AL34" s="18" t="e">
        <f t="shared" si="10"/>
        <v>#DIV/0!</v>
      </c>
      <c r="AM34" s="20"/>
      <c r="AN34" s="20"/>
      <c r="AO34" s="18" t="e">
        <f t="shared" si="21"/>
        <v>#DIV/0!</v>
      </c>
      <c r="AP34" s="17"/>
      <c r="AQ34" s="17"/>
      <c r="AR34" s="18" t="e">
        <f t="shared" si="22"/>
        <v>#DIV/0!</v>
      </c>
      <c r="AS34" s="17"/>
      <c r="AT34" s="17"/>
      <c r="AU34" s="18" t="e">
        <f t="shared" si="23"/>
        <v>#DIV/0!</v>
      </c>
      <c r="AV34" s="17"/>
      <c r="AW34" s="17"/>
      <c r="AX34" s="18" t="e">
        <f t="shared" si="24"/>
        <v>#DIV/0!</v>
      </c>
      <c r="AY34" s="17"/>
      <c r="AZ34" s="17"/>
      <c r="BA34" s="18" t="e">
        <f t="shared" si="25"/>
        <v>#DIV/0!</v>
      </c>
      <c r="BB34" s="17"/>
      <c r="BC34" s="17"/>
      <c r="BD34" s="29" t="e">
        <f t="shared" si="16"/>
        <v>#DIV/0!</v>
      </c>
      <c r="BE34" s="35"/>
    </row>
    <row r="35" spans="1:57" ht="12.75" hidden="1">
      <c r="A35" s="12">
        <v>23</v>
      </c>
      <c r="B35" s="13"/>
      <c r="C35" s="14">
        <f t="shared" si="0"/>
        <v>0</v>
      </c>
      <c r="D35" s="14">
        <f t="shared" si="18"/>
        <v>0</v>
      </c>
      <c r="E35" s="14" t="e">
        <f t="shared" si="1"/>
        <v>#DIV/0!</v>
      </c>
      <c r="F35" s="15"/>
      <c r="G35" s="15"/>
      <c r="H35" s="14" t="e">
        <f t="shared" si="3"/>
        <v>#DIV/0!</v>
      </c>
      <c r="I35" s="15"/>
      <c r="J35" s="15"/>
      <c r="K35" s="14" t="e">
        <f t="shared" si="4"/>
        <v>#DIV/0!</v>
      </c>
      <c r="L35" s="15"/>
      <c r="M35" s="15"/>
      <c r="N35" s="14" t="e">
        <f t="shared" si="5"/>
        <v>#DIV/0!</v>
      </c>
      <c r="O35" s="15"/>
      <c r="P35" s="15"/>
      <c r="Q35" s="14" t="e">
        <f t="shared" si="6"/>
        <v>#DIV/0!</v>
      </c>
      <c r="R35" s="15"/>
      <c r="S35" s="15"/>
      <c r="T35" s="14" t="e">
        <f t="shared" si="7"/>
        <v>#DIV/0!</v>
      </c>
      <c r="U35" s="15"/>
      <c r="V35" s="15"/>
      <c r="W35" s="14" t="e">
        <f t="shared" si="8"/>
        <v>#DIV/0!</v>
      </c>
      <c r="X35" s="15"/>
      <c r="Y35" s="15"/>
      <c r="Z35" s="14" t="e">
        <f t="shared" si="19"/>
        <v>#DIV/0!</v>
      </c>
      <c r="AA35" s="15"/>
      <c r="AB35" s="15"/>
      <c r="AC35" s="14" t="e">
        <f t="shared" si="17"/>
        <v>#DIV/0!</v>
      </c>
      <c r="AD35" s="15"/>
      <c r="AE35" s="15"/>
      <c r="AF35" s="14" t="e">
        <f t="shared" si="20"/>
        <v>#DIV/0!</v>
      </c>
      <c r="AG35" s="15"/>
      <c r="AH35" s="15"/>
      <c r="AI35" s="14" t="e">
        <f t="shared" si="9"/>
        <v>#DIV/0!</v>
      </c>
      <c r="AJ35" s="16"/>
      <c r="AK35" s="16"/>
      <c r="AL35" s="14" t="e">
        <f t="shared" si="10"/>
        <v>#DIV/0!</v>
      </c>
      <c r="AM35" s="15"/>
      <c r="AN35" s="15"/>
      <c r="AO35" s="14" t="e">
        <f t="shared" si="21"/>
        <v>#DIV/0!</v>
      </c>
      <c r="AP35" s="16"/>
      <c r="AQ35" s="16"/>
      <c r="AR35" s="14" t="e">
        <f t="shared" si="22"/>
        <v>#DIV/0!</v>
      </c>
      <c r="AS35" s="16"/>
      <c r="AT35" s="16"/>
      <c r="AU35" s="14" t="e">
        <f t="shared" si="23"/>
        <v>#DIV/0!</v>
      </c>
      <c r="AV35" s="16"/>
      <c r="AW35" s="16"/>
      <c r="AX35" s="14" t="e">
        <f t="shared" si="24"/>
        <v>#DIV/0!</v>
      </c>
      <c r="AY35" s="16"/>
      <c r="AZ35" s="16"/>
      <c r="BA35" s="14" t="e">
        <f t="shared" si="25"/>
        <v>#DIV/0!</v>
      </c>
      <c r="BB35" s="16"/>
      <c r="BC35" s="16"/>
      <c r="BD35" s="30" t="e">
        <f t="shared" si="16"/>
        <v>#DIV/0!</v>
      </c>
      <c r="BE35" s="35"/>
    </row>
    <row r="36" spans="1:57" ht="12.75" hidden="1">
      <c r="A36" s="12">
        <v>24</v>
      </c>
      <c r="B36" s="13"/>
      <c r="C36" s="14">
        <f t="shared" si="0"/>
        <v>0</v>
      </c>
      <c r="D36" s="14">
        <f t="shared" si="18"/>
        <v>0</v>
      </c>
      <c r="E36" s="14" t="e">
        <f t="shared" si="1"/>
        <v>#DIV/0!</v>
      </c>
      <c r="F36" s="15"/>
      <c r="G36" s="15"/>
      <c r="H36" s="14" t="e">
        <f t="shared" si="3"/>
        <v>#DIV/0!</v>
      </c>
      <c r="I36" s="15"/>
      <c r="J36" s="15"/>
      <c r="K36" s="14" t="e">
        <f t="shared" si="4"/>
        <v>#DIV/0!</v>
      </c>
      <c r="L36" s="15"/>
      <c r="M36" s="15"/>
      <c r="N36" s="14" t="e">
        <f t="shared" si="5"/>
        <v>#DIV/0!</v>
      </c>
      <c r="O36" s="15"/>
      <c r="P36" s="15"/>
      <c r="Q36" s="14" t="e">
        <f t="shared" si="6"/>
        <v>#DIV/0!</v>
      </c>
      <c r="R36" s="15"/>
      <c r="S36" s="15"/>
      <c r="T36" s="14" t="e">
        <f t="shared" si="7"/>
        <v>#DIV/0!</v>
      </c>
      <c r="U36" s="15"/>
      <c r="V36" s="15"/>
      <c r="W36" s="14" t="e">
        <f t="shared" si="8"/>
        <v>#DIV/0!</v>
      </c>
      <c r="X36" s="15"/>
      <c r="Y36" s="15"/>
      <c r="Z36" s="14" t="e">
        <f t="shared" si="19"/>
        <v>#DIV/0!</v>
      </c>
      <c r="AA36" s="15"/>
      <c r="AB36" s="15"/>
      <c r="AC36" s="14" t="e">
        <f t="shared" si="17"/>
        <v>#DIV/0!</v>
      </c>
      <c r="AD36" s="15"/>
      <c r="AE36" s="15"/>
      <c r="AF36" s="14" t="e">
        <f t="shared" si="20"/>
        <v>#DIV/0!</v>
      </c>
      <c r="AG36" s="15"/>
      <c r="AH36" s="15"/>
      <c r="AI36" s="14" t="e">
        <f t="shared" si="9"/>
        <v>#DIV/0!</v>
      </c>
      <c r="AJ36" s="16"/>
      <c r="AK36" s="16"/>
      <c r="AL36" s="14" t="e">
        <f t="shared" si="10"/>
        <v>#DIV/0!</v>
      </c>
      <c r="AM36" s="15"/>
      <c r="AN36" s="15"/>
      <c r="AO36" s="14" t="e">
        <f t="shared" si="21"/>
        <v>#DIV/0!</v>
      </c>
      <c r="AP36" s="16"/>
      <c r="AQ36" s="16"/>
      <c r="AR36" s="14" t="e">
        <f t="shared" si="22"/>
        <v>#DIV/0!</v>
      </c>
      <c r="AS36" s="16"/>
      <c r="AT36" s="16"/>
      <c r="AU36" s="14" t="e">
        <f t="shared" si="23"/>
        <v>#DIV/0!</v>
      </c>
      <c r="AV36" s="16"/>
      <c r="AW36" s="16"/>
      <c r="AX36" s="14" t="e">
        <f t="shared" si="24"/>
        <v>#DIV/0!</v>
      </c>
      <c r="AY36" s="16"/>
      <c r="AZ36" s="16"/>
      <c r="BA36" s="14" t="e">
        <f t="shared" si="25"/>
        <v>#DIV/0!</v>
      </c>
      <c r="BB36" s="16"/>
      <c r="BC36" s="16"/>
      <c r="BD36" s="30" t="e">
        <f t="shared" si="16"/>
        <v>#DIV/0!</v>
      </c>
      <c r="BE36" s="35"/>
    </row>
    <row r="37" spans="1:57" s="6" customFormat="1" ht="18">
      <c r="A37" s="69" t="s">
        <v>36</v>
      </c>
      <c r="B37" s="69"/>
      <c r="C37" s="23">
        <f>SUM(C13:C36)</f>
        <v>15081.2</v>
      </c>
      <c r="D37" s="23">
        <f>SUM(D13:D36)</f>
        <v>11221.199999999999</v>
      </c>
      <c r="E37" s="23">
        <f t="shared" si="1"/>
        <v>74.40521974378696</v>
      </c>
      <c r="F37" s="23">
        <f>SUM(F13:F36)</f>
        <v>3733.5</v>
      </c>
      <c r="G37" s="23">
        <f>SUM(G13:G36)</f>
        <v>2774.5999999999995</v>
      </c>
      <c r="H37" s="23">
        <f t="shared" si="3"/>
        <v>74.31632516405516</v>
      </c>
      <c r="I37" s="23">
        <f>SUM(I13:I36)</f>
        <v>803</v>
      </c>
      <c r="J37" s="23">
        <f>SUM(J13:J36)</f>
        <v>604.0999999999999</v>
      </c>
      <c r="K37" s="23">
        <f t="shared" si="4"/>
        <v>75.23038605230384</v>
      </c>
      <c r="L37" s="23">
        <f>SUM(L13:L36)</f>
        <v>13.5</v>
      </c>
      <c r="M37" s="23">
        <f>SUM(M13:M36)</f>
        <v>15.8</v>
      </c>
      <c r="N37" s="23">
        <f t="shared" si="5"/>
        <v>117.03703703703705</v>
      </c>
      <c r="O37" s="23">
        <f>SUM(O13:O36)</f>
        <v>378.1</v>
      </c>
      <c r="P37" s="23">
        <f>SUM(P13:P36)</f>
        <v>228.7</v>
      </c>
      <c r="Q37" s="23">
        <f t="shared" si="6"/>
        <v>60.48664374504099</v>
      </c>
      <c r="R37" s="23">
        <f>SUM(R13:R36)</f>
        <v>816.8000000000001</v>
      </c>
      <c r="S37" s="23">
        <f>SUM(S13:S36)</f>
        <v>448.3</v>
      </c>
      <c r="T37" s="23">
        <f t="shared" si="7"/>
        <v>54.884916748285995</v>
      </c>
      <c r="U37" s="23">
        <f>SUM(U13:U36)</f>
        <v>1644.6000000000001</v>
      </c>
      <c r="V37" s="23">
        <f>SUM(V13:V36)</f>
        <v>1416.8</v>
      </c>
      <c r="W37" s="23">
        <f t="shared" si="8"/>
        <v>86.14860756414933</v>
      </c>
      <c r="X37" s="23">
        <f>SUM(X13:X36)</f>
        <v>0</v>
      </c>
      <c r="Y37" s="23">
        <f>SUM(Y13:Y36)</f>
        <v>0</v>
      </c>
      <c r="Z37" s="23">
        <v>0</v>
      </c>
      <c r="AA37" s="23">
        <f>SUM(AA13:AA36)</f>
        <v>77.5</v>
      </c>
      <c r="AB37" s="23">
        <f>SUM(AB13:AB36)</f>
        <v>60.9</v>
      </c>
      <c r="AC37" s="24">
        <f t="shared" si="17"/>
        <v>78.58064516129032</v>
      </c>
      <c r="AD37" s="23">
        <f>SUM(AD13:AD36)</f>
        <v>0</v>
      </c>
      <c r="AE37" s="23">
        <f>SUM(AE13:AE36)</f>
        <v>0</v>
      </c>
      <c r="AF37" s="23">
        <v>0</v>
      </c>
      <c r="AG37" s="23">
        <f>SUM(AG13:AG36)</f>
        <v>10606.3</v>
      </c>
      <c r="AH37" s="23">
        <f>SUM(AH13:AH36)</f>
        <v>8007.5999999999985</v>
      </c>
      <c r="AI37" s="23">
        <f t="shared" si="9"/>
        <v>75.49852446187643</v>
      </c>
      <c r="AJ37" s="23">
        <f>SUM(AJ13:AJ36)</f>
        <v>800</v>
      </c>
      <c r="AK37" s="23">
        <f>SUM(AK13:AK36)</f>
        <v>270.59999999999997</v>
      </c>
      <c r="AL37" s="23">
        <f t="shared" si="10"/>
        <v>33.824999999999996</v>
      </c>
      <c r="AM37" s="23">
        <f>SUM(AM13:AM36)</f>
        <v>741.4</v>
      </c>
      <c r="AN37" s="23">
        <f>SUM(AN13:AN36)</f>
        <v>438.99999999999994</v>
      </c>
      <c r="AO37" s="23">
        <f t="shared" si="21"/>
        <v>59.21230105206365</v>
      </c>
      <c r="AP37" s="23">
        <f>SUM(AP13:AP36)</f>
        <v>15081.200000000003</v>
      </c>
      <c r="AQ37" s="23">
        <f>SUM(AQ13:AQ36)</f>
        <v>10613.999999999998</v>
      </c>
      <c r="AR37" s="23">
        <f t="shared" si="22"/>
        <v>70.37901493249872</v>
      </c>
      <c r="AS37" s="23">
        <f>SUM(AS13:AS36)</f>
        <v>4858.799999999999</v>
      </c>
      <c r="AT37" s="23">
        <f>SUM(AT13:AT36)</f>
        <v>3376.2999999999997</v>
      </c>
      <c r="AU37" s="23">
        <f t="shared" si="23"/>
        <v>69.48835103317693</v>
      </c>
      <c r="AV37" s="23">
        <f>SUM(AV13:AV36)</f>
        <v>2744</v>
      </c>
      <c r="AW37" s="23">
        <f>SUM(AW13:AW36)</f>
        <v>1899.1000000000004</v>
      </c>
      <c r="AX37" s="23">
        <f t="shared" si="24"/>
        <v>69.2091836734694</v>
      </c>
      <c r="AY37" s="23">
        <f>SUM(AY13:AY36)</f>
        <v>530.8</v>
      </c>
      <c r="AZ37" s="23">
        <v>327.6</v>
      </c>
      <c r="BA37" s="23">
        <f t="shared" si="25"/>
        <v>61.718161266013574</v>
      </c>
      <c r="BB37" s="23">
        <f>SUM(BB13:BB36)</f>
        <v>2252.7</v>
      </c>
      <c r="BC37" s="23">
        <f>SUM(BC13:BC36)</f>
        <v>1125.3999999999999</v>
      </c>
      <c r="BD37" s="31">
        <f t="shared" si="16"/>
        <v>49.95782838371732</v>
      </c>
      <c r="BE37" s="36"/>
    </row>
    <row r="38" spans="1:57" ht="12.75">
      <c r="A38" s="7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35"/>
    </row>
    <row r="39" ht="12.75">
      <c r="BE39" s="35"/>
    </row>
    <row r="40" ht="12.75">
      <c r="BE40" s="35"/>
    </row>
    <row r="41" ht="12.75">
      <c r="BE41" s="35"/>
    </row>
  </sheetData>
  <mergeCells count="31">
    <mergeCell ref="A37:B37"/>
    <mergeCell ref="AS9:AU10"/>
    <mergeCell ref="O9:Q10"/>
    <mergeCell ref="R9:T10"/>
    <mergeCell ref="U9:W10"/>
    <mergeCell ref="X9:Z10"/>
    <mergeCell ref="AA9:AC10"/>
    <mergeCell ref="AD9:AF10"/>
    <mergeCell ref="AV10:AX10"/>
    <mergeCell ref="AY10:BA10"/>
    <mergeCell ref="AV9:AX9"/>
    <mergeCell ref="A12:B12"/>
    <mergeCell ref="A7:B11"/>
    <mergeCell ref="C7:E10"/>
    <mergeCell ref="F7:AL7"/>
    <mergeCell ref="F8:H10"/>
    <mergeCell ref="I8:AF8"/>
    <mergeCell ref="AG8:AI10"/>
    <mergeCell ref="AJ8:AL8"/>
    <mergeCell ref="AJ9:AL10"/>
    <mergeCell ref="I9:K10"/>
    <mergeCell ref="L9:N10"/>
    <mergeCell ref="AS7:BD8"/>
    <mergeCell ref="L1:N1"/>
    <mergeCell ref="C3:N3"/>
    <mergeCell ref="C4:N4"/>
    <mergeCell ref="G5:J5"/>
    <mergeCell ref="AP7:AR10"/>
    <mergeCell ref="AM8:AO10"/>
    <mergeCell ref="AY9:BA9"/>
    <mergeCell ref="BB9:BD10"/>
  </mergeCells>
  <printOptions/>
  <pageMargins left="0.67" right="0.25" top="0.9840277777777778" bottom="0.9840277777777778" header="0.5118055555555556" footer="0.5118055555555556"/>
  <pageSetup horizontalDpi="300" verticalDpi="300" orientation="landscape" paperSize="9" scale="55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абрамова</cp:lastModifiedBy>
  <cp:lastPrinted>2006-11-10T10:53:25Z</cp:lastPrinted>
  <dcterms:created xsi:type="dcterms:W3CDTF">2006-03-31T05:22:05Z</dcterms:created>
  <dcterms:modified xsi:type="dcterms:W3CDTF">2006-11-21T08:43:02Z</dcterms:modified>
  <cp:category/>
  <cp:version/>
  <cp:contentType/>
  <cp:contentStatus/>
  <cp:revision>1</cp:revision>
</cp:coreProperties>
</file>