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'Sheet1'!$1:$65470</definedName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<sst xmlns="http://schemas.openxmlformats.org/spreadsheetml/2006/main" count="181" uniqueCount="32">
  <si>
    <t xml:space="preserve">                                             Налог на доходы физических лиц</t>
  </si>
  <si>
    <t xml:space="preserve">                 Арендная плата за землю</t>
  </si>
  <si>
    <t>№ п/п</t>
  </si>
  <si>
    <t>Наименование бюджетов</t>
  </si>
  <si>
    <t>Уточненный</t>
  </si>
  <si>
    <t>Факт поступления</t>
  </si>
  <si>
    <t>Процент</t>
  </si>
  <si>
    <t>План за 9 мес.</t>
  </si>
  <si>
    <t>Исполнения</t>
  </si>
  <si>
    <t>Большеалгашинское сельское поселение</t>
  </si>
  <si>
    <t>Магаринское сельское поселение</t>
  </si>
  <si>
    <t>Егоркинское сельское поселение</t>
  </si>
  <si>
    <t>Краснооктябрьское  сельское поселение</t>
  </si>
  <si>
    <t>Нижнекумашкинское сельское поселение</t>
  </si>
  <si>
    <t>Русско-Алгашинское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</si>
  <si>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</si>
  <si>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</si>
  <si>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</si>
  <si>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</si>
  <si>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</si>
  <si>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Сельские поселения -всего</t>
  </si>
  <si>
    <t xml:space="preserve">                   Земельный налог</t>
  </si>
  <si>
    <t xml:space="preserve"> Налог на имущество физических лиц</t>
  </si>
  <si>
    <t xml:space="preserve">                   Аренда имущества</t>
  </si>
  <si>
    <t xml:space="preserve">Единый сельскохозяйственный налог </t>
  </si>
  <si>
    <t xml:space="preserve">Доходы от предпринимательской и иной приносящей доход деятельности </t>
  </si>
  <si>
    <t>Поступление налоговых и неналоговых доходов за август 2006г.</t>
  </si>
  <si>
    <t>ВСЕГО СОБСТВЕННЫХ ДОХОДОВ</t>
  </si>
  <si>
    <t>ВСЕГО - Налоговые и неналоговые доходы</t>
  </si>
  <si>
    <t xml:space="preserve"> На 01.10.06г.</t>
  </si>
  <si>
    <t xml:space="preserve">Анализ исполнения собственных доходов по сельским поселениям </t>
  </si>
  <si>
    <t xml:space="preserve">                  Шумерлинского района за 9 месяцев 2006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</si>
</sst>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4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165" fontId="0" fillId="0" borderId="0" xfId="0" applyNumberFormat="1" applyBorder="1" applyAlignment="1" applyProtection="1">
      <alignment vertical="center" wrapText="1"/>
      <protection locked="0"/>
    </xf>
    <xf numFmtId="165" fontId="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9"/>
  <sheetViews>
    <sheetView tabSelected="1" zoomScale="80" zoomScaleNormal="80" workbookViewId="0" topLeftCell="A1">
      <selection activeCell="B5" sqref="B5"/>
    </sheetView>
  </sheetViews>
  <sheetFormatPr defaultColWidth="9.140625" defaultRowHeight="12.75"/>
  <cols>
    <col min="2" max="2" width="38.8515625" style="0" customWidth="1"/>
    <col min="3" max="3" width="15.00390625" style="0" customWidth="1"/>
    <col min="4" max="4" width="15.7109375" style="0" customWidth="1"/>
    <col min="5" max="5" width="14.8515625" style="0" customWidth="1"/>
    <col min="6" max="6" width="16.57421875" style="0" customWidth="1"/>
    <col min="7" max="7" width="12.8515625" style="0" customWidth="1"/>
    <col min="8" max="8" width="13.00390625" style="0" customWidth="1"/>
    <col min="9" max="9" width="12.8515625" style="0" customWidth="1"/>
    <col min="10" max="10" width="16.00390625" style="0" customWidth="1"/>
    <col min="11" max="11" width="14.57421875" style="0" customWidth="1"/>
    <col min="12" max="12" width="14.28125" style="0" customWidth="1"/>
    <col min="13" max="13" width="12.8515625" style="0" customWidth="1"/>
    <col min="14" max="14" width="13.421875" style="0" customWidth="1"/>
    <col min="15" max="15" width="13.7109375" style="0" customWidth="1"/>
    <col min="16" max="16" width="14.8515625" style="0" customWidth="1"/>
    <col min="17" max="17" width="15.57421875" style="0" customWidth="1"/>
    <col min="18" max="18" width="13.8515625" style="0" customWidth="1"/>
    <col min="19" max="19" width="11.28125" style="0" customWidth="1"/>
    <col min="20" max="20" width="13.28125" style="0" customWidth="1"/>
    <col min="21" max="21" width="10.28125" style="0" customWidth="1"/>
    <col min="22" max="22" width="12.7109375" style="0" customWidth="1"/>
    <col min="23" max="23" width="13.8515625" style="0" customWidth="1"/>
    <col min="24" max="24" width="42.7109375" style="0" customWidth="1"/>
    <col min="25" max="25" width="13.140625" style="0" customWidth="1"/>
    <col min="26" max="26" width="14.7109375" style="0" customWidth="1"/>
    <col min="27" max="27" width="14.8515625" style="0" customWidth="1"/>
    <col min="28" max="28" width="14.140625" style="0" customWidth="1"/>
    <col min="29" max="29" width="15.28125" style="0" customWidth="1"/>
    <col min="30" max="30" width="13.57421875" style="0" customWidth="1"/>
    <col min="31" max="31" width="14.57421875" style="0" customWidth="1"/>
    <col min="32" max="32" width="15.57421875" style="0" customWidth="1"/>
    <col min="33" max="33" width="15.00390625" style="0" customWidth="1"/>
    <col min="34" max="34" width="13.140625" style="0" customWidth="1"/>
  </cols>
  <sheetData>
    <row r="1" spans="1:37" ht="12.75">
      <c r="A1" s="1"/>
      <c r="B1" s="1"/>
      <c r="C1" s="1"/>
      <c r="D1" s="1"/>
      <c r="E1" s="1"/>
      <c r="F1" s="1"/>
      <c r="G1" s="2"/>
      <c r="H1" s="2"/>
      <c r="AK1" s="1"/>
    </row>
    <row r="2" spans="1:37" ht="12.75">
      <c r="A2" s="1"/>
      <c r="B2" s="2"/>
      <c r="C2" s="2"/>
      <c r="D2" s="2"/>
      <c r="E2" s="2"/>
      <c r="F2" s="2"/>
      <c r="G2" s="2"/>
      <c r="H2" s="2"/>
      <c r="AK2" s="1"/>
    </row>
    <row r="3" spans="1:45" ht="12.75">
      <c r="A3" s="10"/>
      <c r="B3" s="11" t="s">
        <v>30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ht="12.75">
      <c r="A4" s="10"/>
      <c r="B4" s="11" t="s">
        <v>31</v>
      </c>
      <c r="C4" s="10"/>
      <c r="D4" s="10"/>
      <c r="E4" s="10"/>
      <c r="F4" s="12"/>
      <c r="G4" s="12"/>
      <c r="H4" s="12"/>
      <c r="I4" s="12"/>
      <c r="J4" s="12"/>
      <c r="K4" s="10"/>
      <c r="L4" s="12"/>
      <c r="M4" s="12"/>
      <c r="N4" s="12"/>
      <c r="O4" s="12"/>
      <c r="P4" s="1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ht="12.75">
      <c r="A5" s="10"/>
      <c r="B5" s="10"/>
      <c r="C5" s="10"/>
      <c r="D5" s="10"/>
      <c r="E5" s="10"/>
      <c r="F5" s="12"/>
      <c r="G5" s="12"/>
      <c r="H5" s="12"/>
      <c r="I5" s="12"/>
      <c r="J5" s="12"/>
      <c r="K5" s="10"/>
      <c r="L5" s="12"/>
      <c r="M5" s="12"/>
      <c r="N5" s="12"/>
      <c r="O5" s="12"/>
      <c r="P5" s="1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15.75" customHeight="1">
      <c r="A6" s="13"/>
      <c r="B6" s="14"/>
      <c r="C6" s="15" t="s">
        <v>0</v>
      </c>
      <c r="D6" s="15"/>
      <c r="E6" s="15"/>
      <c r="F6" s="16"/>
      <c r="G6" s="12"/>
      <c r="H6" s="12"/>
      <c r="I6" s="12"/>
      <c r="J6" s="12"/>
      <c r="K6" s="10"/>
      <c r="L6" s="12"/>
      <c r="M6" s="16"/>
      <c r="N6" s="17"/>
      <c r="O6" s="17"/>
      <c r="P6" s="1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18" t="s">
        <v>2</v>
      </c>
      <c r="B7" s="19" t="s">
        <v>3</v>
      </c>
      <c r="C7" s="20"/>
      <c r="D7" s="20"/>
      <c r="E7" s="20"/>
      <c r="F7" s="16"/>
      <c r="G7" s="12"/>
      <c r="H7" s="12"/>
      <c r="I7" s="12"/>
      <c r="J7" s="12"/>
      <c r="K7" s="10"/>
      <c r="L7" s="12"/>
      <c r="M7" s="17"/>
      <c r="N7" s="17"/>
      <c r="O7" s="17"/>
      <c r="P7" s="1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ht="12.75">
      <c r="A8" s="21"/>
      <c r="B8" s="22"/>
      <c r="C8" s="23" t="s">
        <v>4</v>
      </c>
      <c r="D8" s="24" t="s">
        <v>5</v>
      </c>
      <c r="E8" s="18" t="s">
        <v>6</v>
      </c>
      <c r="F8" s="16"/>
      <c r="G8" s="12"/>
      <c r="H8" s="12"/>
      <c r="I8" s="12"/>
      <c r="J8" s="12"/>
      <c r="K8" s="10"/>
      <c r="L8" s="12"/>
      <c r="M8" s="17"/>
      <c r="N8" s="16"/>
      <c r="O8" s="17"/>
      <c r="P8" s="12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ht="12.75">
      <c r="A9" s="25"/>
      <c r="B9" s="26"/>
      <c r="C9" s="27" t="s">
        <v>7</v>
      </c>
      <c r="D9" s="28" t="s">
        <v>29</v>
      </c>
      <c r="E9" s="29" t="s">
        <v>8</v>
      </c>
      <c r="F9" s="30"/>
      <c r="G9" s="12"/>
      <c r="H9" s="12"/>
      <c r="I9" s="12"/>
      <c r="J9" s="12"/>
      <c r="K9" s="10"/>
      <c r="L9" s="12"/>
      <c r="M9" s="30"/>
      <c r="N9" s="16"/>
      <c r="O9" s="30"/>
      <c r="P9" s="12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12.75">
      <c r="A10" s="12"/>
      <c r="B10" s="12"/>
      <c r="C10" s="17"/>
      <c r="D10" s="17"/>
      <c r="E10" s="17"/>
      <c r="F10" s="17"/>
      <c r="G10" s="12"/>
      <c r="H10" s="12"/>
      <c r="I10" s="12"/>
      <c r="J10" s="12"/>
      <c r="K10" s="10"/>
      <c r="L10" s="12"/>
      <c r="M10" s="17"/>
      <c r="N10" s="17"/>
      <c r="O10" s="17"/>
      <c r="P10" s="1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ht="12.75">
      <c r="A11" s="12">
        <v>1</v>
      </c>
      <c r="B11" s="12" t="s">
        <v>9</v>
      </c>
      <c r="C11" s="17">
        <v>45.6</v>
      </c>
      <c r="D11" s="31">
        <v>48</v>
      </c>
      <c r="E11" s="32">
        <f aca="true" t="shared" si="0" ref="E11:E21">D11/C11*100</f>
        <v>105.26315789473684</v>
      </c>
      <c r="F11" s="32"/>
      <c r="G11" s="12"/>
      <c r="H11" s="12"/>
      <c r="I11" s="12"/>
      <c r="J11" s="12"/>
      <c r="K11" s="10"/>
      <c r="L11" s="12"/>
      <c r="M11" s="17"/>
      <c r="N11" s="17"/>
      <c r="O11" s="32"/>
      <c r="P11" s="12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ht="12.75">
      <c r="A12" s="12">
        <v>2</v>
      </c>
      <c r="B12" s="12" t="s">
        <v>10</v>
      </c>
      <c r="C12" s="17">
        <v>43.8</v>
      </c>
      <c r="D12" s="31">
        <v>44.8</v>
      </c>
      <c r="E12" s="32">
        <f t="shared" si="0"/>
        <v>102.28310502283105</v>
      </c>
      <c r="F12" s="32"/>
      <c r="G12" s="12"/>
      <c r="H12" s="12"/>
      <c r="I12" s="12"/>
      <c r="J12" s="12"/>
      <c r="K12" s="10"/>
      <c r="L12" s="12"/>
      <c r="M12" s="17"/>
      <c r="N12" s="17"/>
      <c r="O12" s="32"/>
      <c r="P12" s="12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ht="13.5" customHeight="1">
      <c r="A13" s="12">
        <v>3</v>
      </c>
      <c r="B13" s="12" t="s">
        <v>11</v>
      </c>
      <c r="C13" s="17">
        <v>38.6</v>
      </c>
      <c r="D13" s="31">
        <v>24.3</v>
      </c>
      <c r="E13" s="32">
        <f t="shared" si="0"/>
        <v>62.95336787564767</v>
      </c>
      <c r="F13" s="33"/>
      <c r="G13" s="12"/>
      <c r="H13" s="12"/>
      <c r="I13" s="12"/>
      <c r="J13" s="12"/>
      <c r="K13" s="10"/>
      <c r="L13" s="12"/>
      <c r="M13" s="17"/>
      <c r="N13" s="17"/>
      <c r="O13" s="32"/>
      <c r="P13" s="1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ht="12.75">
      <c r="A14" s="12">
        <v>4</v>
      </c>
      <c r="B14" s="12" t="s">
        <v>12</v>
      </c>
      <c r="C14" s="17">
        <v>98</v>
      </c>
      <c r="D14" s="31">
        <v>87.4</v>
      </c>
      <c r="E14" s="32">
        <f t="shared" si="0"/>
        <v>89.18367346938776</v>
      </c>
      <c r="F14" s="32"/>
      <c r="G14" s="12"/>
      <c r="H14" s="12"/>
      <c r="I14" s="12"/>
      <c r="J14" s="12"/>
      <c r="K14" s="10"/>
      <c r="L14" s="12"/>
      <c r="M14" s="17"/>
      <c r="N14" s="17"/>
      <c r="O14" s="32"/>
      <c r="P14" s="12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ht="12.75">
      <c r="A15" s="12">
        <v>5</v>
      </c>
      <c r="B15" s="12" t="s">
        <v>13</v>
      </c>
      <c r="C15" s="17">
        <v>48</v>
      </c>
      <c r="D15" s="31">
        <v>42</v>
      </c>
      <c r="E15" s="32">
        <f t="shared" si="0"/>
        <v>87.5</v>
      </c>
      <c r="F15" s="33"/>
      <c r="G15" s="12"/>
      <c r="H15" s="12"/>
      <c r="I15" s="12"/>
      <c r="J15" s="12"/>
      <c r="K15" s="10"/>
      <c r="L15" s="12"/>
      <c r="M15" s="17"/>
      <c r="N15" s="17"/>
      <c r="O15" s="32"/>
      <c r="P15" s="12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ht="12.75">
      <c r="A16" s="12">
        <v>6</v>
      </c>
      <c r="B16" s="12" t="s">
        <v>14</v>
      </c>
      <c r="C16" s="17">
        <v>23</v>
      </c>
      <c r="D16" s="31">
        <v>25.9</v>
      </c>
      <c r="E16" s="32">
        <f t="shared" si="0"/>
        <v>112.6086956521739</v>
      </c>
      <c r="F16" s="32"/>
      <c r="G16" s="12"/>
      <c r="H16" s="12"/>
      <c r="I16" s="12"/>
      <c r="J16" s="12"/>
      <c r="K16" s="10"/>
      <c r="L16" s="12"/>
      <c r="M16" s="17"/>
      <c r="N16" s="17"/>
      <c r="O16" s="32"/>
      <c r="P16" s="12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12.75">
      <c r="A17" s="12">
        <v>7</v>
      </c>
      <c r="B17" s="12" t="s">
        <v>15</v>
      </c>
      <c r="C17" s="17">
        <v>64</v>
      </c>
      <c r="D17" s="31">
        <v>64.7</v>
      </c>
      <c r="E17" s="32">
        <f t="shared" si="0"/>
        <v>101.09375</v>
      </c>
      <c r="F17" s="32"/>
      <c r="G17" s="12"/>
      <c r="H17" s="12"/>
      <c r="I17" s="12"/>
      <c r="J17" s="12"/>
      <c r="K17" s="10"/>
      <c r="L17" s="12"/>
      <c r="M17" s="17"/>
      <c r="N17" s="17"/>
      <c r="O17" s="32"/>
      <c r="P17" s="1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12.75">
      <c r="A18" s="12">
        <v>8</v>
      </c>
      <c r="B18" s="12" t="s">
        <v>16</v>
      </c>
      <c r="C18" s="17">
        <v>18.8</v>
      </c>
      <c r="D18" s="31">
        <v>16.5</v>
      </c>
      <c r="E18" s="32">
        <f t="shared" si="0"/>
        <v>87.7659574468085</v>
      </c>
      <c r="F18" s="32"/>
      <c r="G18" s="12"/>
      <c r="H18" s="12"/>
      <c r="I18" s="12"/>
      <c r="J18" s="12"/>
      <c r="K18" s="10"/>
      <c r="L18" s="12"/>
      <c r="M18" s="17"/>
      <c r="N18" s="17"/>
      <c r="O18" s="32"/>
      <c r="P18" s="12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ht="12.75">
      <c r="A19" s="12">
        <v>9</v>
      </c>
      <c r="B19" s="12" t="s">
        <v>17</v>
      </c>
      <c r="C19" s="17">
        <v>52.1</v>
      </c>
      <c r="D19" s="31">
        <v>37.5</v>
      </c>
      <c r="E19" s="32">
        <f t="shared" si="0"/>
        <v>71.97696737044146</v>
      </c>
      <c r="F19" s="33"/>
      <c r="G19" s="12"/>
      <c r="H19" s="12"/>
      <c r="I19" s="12"/>
      <c r="J19" s="12"/>
      <c r="K19" s="10"/>
      <c r="L19" s="12"/>
      <c r="M19" s="17"/>
      <c r="N19" s="17"/>
      <c r="O19" s="32"/>
      <c r="P19" s="1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ht="12.75">
      <c r="A20" s="12">
        <v>10</v>
      </c>
      <c r="B20" s="12" t="s">
        <v>18</v>
      </c>
      <c r="C20" s="17">
        <v>116</v>
      </c>
      <c r="D20" s="31">
        <v>117.1</v>
      </c>
      <c r="E20" s="32">
        <f t="shared" si="0"/>
        <v>100.94827586206895</v>
      </c>
      <c r="F20" s="32"/>
      <c r="G20" s="12"/>
      <c r="H20" s="12"/>
      <c r="I20" s="12"/>
      <c r="J20" s="12"/>
      <c r="K20" s="10"/>
      <c r="L20" s="12"/>
      <c r="M20" s="17"/>
      <c r="N20" s="17"/>
      <c r="O20" s="32"/>
      <c r="P20" s="12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ht="12.75">
      <c r="A21" s="12">
        <v>11</v>
      </c>
      <c r="B21" s="12" t="s">
        <v>19</v>
      </c>
      <c r="C21" s="17">
        <v>41.5</v>
      </c>
      <c r="D21" s="31">
        <v>25.3</v>
      </c>
      <c r="E21" s="32">
        <f t="shared" si="0"/>
        <v>60.96385542168675</v>
      </c>
      <c r="F21" s="33"/>
      <c r="G21" s="12"/>
      <c r="H21" s="12"/>
      <c r="I21" s="12"/>
      <c r="J21" s="12"/>
      <c r="K21" s="10"/>
      <c r="L21" s="12"/>
      <c r="M21" s="17"/>
      <c r="N21" s="17"/>
      <c r="O21" s="32"/>
      <c r="P21" s="1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ht="12.75">
      <c r="A22" s="12"/>
      <c r="B22" s="12"/>
      <c r="C22" s="17"/>
      <c r="D22" s="17"/>
      <c r="E22" s="17"/>
      <c r="F22" s="33"/>
      <c r="G22" s="12"/>
      <c r="H22" s="12"/>
      <c r="I22" s="12"/>
      <c r="J22" s="12"/>
      <c r="K22" s="10"/>
      <c r="L22" s="12"/>
      <c r="M22" s="17"/>
      <c r="N22" s="17"/>
      <c r="O22" s="17"/>
      <c r="P22" s="12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ht="12.75">
      <c r="A23" s="12"/>
      <c r="B23" s="12" t="s">
        <v>20</v>
      </c>
      <c r="C23" s="17">
        <f>SUM(C11:C22)</f>
        <v>589.4000000000001</v>
      </c>
      <c r="D23" s="17">
        <f>SUM(D11:D22)</f>
        <v>533.4999999999999</v>
      </c>
      <c r="E23" s="32">
        <f>D23/C23*100</f>
        <v>90.51577875805901</v>
      </c>
      <c r="F23" s="32"/>
      <c r="G23" s="12"/>
      <c r="H23" s="12"/>
      <c r="I23" s="12"/>
      <c r="J23" s="12"/>
      <c r="K23" s="10"/>
      <c r="L23" s="12"/>
      <c r="M23" s="17"/>
      <c r="N23" s="17"/>
      <c r="O23" s="32"/>
      <c r="P23" s="1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ht="12.75">
      <c r="A24" s="12"/>
      <c r="B24" s="1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2"/>
      <c r="N24" s="12"/>
      <c r="O24" s="12"/>
      <c r="P24" s="12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ht="12.75">
      <c r="A25" s="12"/>
      <c r="B25" s="1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2"/>
      <c r="N25" s="1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5" ht="12.75">
      <c r="A26" s="34"/>
      <c r="B26" s="13"/>
      <c r="C26" s="35" t="s">
        <v>21</v>
      </c>
      <c r="D26" s="36"/>
      <c r="E26" s="36"/>
      <c r="F26" s="16"/>
      <c r="G26" s="17"/>
      <c r="H26" s="17"/>
      <c r="I26" s="17"/>
      <c r="J26" s="17"/>
      <c r="K26" s="17"/>
      <c r="L26" s="17"/>
      <c r="M26" s="12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ht="12.75">
      <c r="A27" s="37" t="s">
        <v>2</v>
      </c>
      <c r="B27" s="18" t="s">
        <v>3</v>
      </c>
      <c r="C27" s="38"/>
      <c r="D27" s="39"/>
      <c r="E27" s="39"/>
      <c r="F27" s="16"/>
      <c r="G27" s="17"/>
      <c r="H27" s="17"/>
      <c r="I27" s="17"/>
      <c r="J27" s="17"/>
      <c r="K27" s="17"/>
      <c r="L27" s="17"/>
      <c r="M27" s="12"/>
      <c r="N27" s="12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ht="12.75">
      <c r="A28" s="40"/>
      <c r="B28" s="21"/>
      <c r="C28" s="37" t="s">
        <v>4</v>
      </c>
      <c r="D28" s="24" t="s">
        <v>5</v>
      </c>
      <c r="E28" s="18" t="s">
        <v>6</v>
      </c>
      <c r="F28" s="16"/>
      <c r="G28" s="17"/>
      <c r="H28" s="17"/>
      <c r="I28" s="17"/>
      <c r="J28" s="17"/>
      <c r="K28" s="17"/>
      <c r="L28" s="17"/>
      <c r="M28" s="12"/>
      <c r="N28" s="1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ht="12.75">
      <c r="A29" s="41"/>
      <c r="B29" s="25"/>
      <c r="C29" s="42" t="s">
        <v>7</v>
      </c>
      <c r="D29" s="28" t="s">
        <v>29</v>
      </c>
      <c r="E29" s="29" t="s">
        <v>8</v>
      </c>
      <c r="F29" s="30"/>
      <c r="G29" s="17"/>
      <c r="H29" s="17"/>
      <c r="I29" s="17"/>
      <c r="J29" s="17"/>
      <c r="K29" s="17"/>
      <c r="L29" s="17"/>
      <c r="M29" s="12"/>
      <c r="N29" s="1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ht="12.75">
      <c r="A30" s="12"/>
      <c r="B30" s="12"/>
      <c r="C30" s="17"/>
      <c r="D30" s="17"/>
      <c r="E30" s="17"/>
      <c r="F30" s="16"/>
      <c r="G30" s="17"/>
      <c r="H30" s="17"/>
      <c r="I30" s="17"/>
      <c r="J30" s="17"/>
      <c r="K30" s="17"/>
      <c r="L30" s="17"/>
      <c r="M30" s="12"/>
      <c r="N30" s="1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12.75">
      <c r="A31" s="12">
        <v>1</v>
      </c>
      <c r="B31" s="12" t="s">
        <v>9</v>
      </c>
      <c r="C31" s="17">
        <v>4.4</v>
      </c>
      <c r="D31" s="31">
        <v>3.6</v>
      </c>
      <c r="E31" s="32">
        <f aca="true" t="shared" si="1" ref="E31:E41">D31/C31*100</f>
        <v>81.81818181818181</v>
      </c>
      <c r="F31" s="16"/>
      <c r="G31" s="17"/>
      <c r="H31" s="17"/>
      <c r="I31" s="17"/>
      <c r="J31" s="17"/>
      <c r="K31" s="17"/>
      <c r="L31" s="17"/>
      <c r="M31" s="12"/>
      <c r="N31" s="12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ht="12.75">
      <c r="A32" s="12">
        <v>2</v>
      </c>
      <c r="B32" s="12" t="s">
        <v>10</v>
      </c>
      <c r="C32" s="17">
        <v>2.6</v>
      </c>
      <c r="D32" s="31">
        <v>2.7</v>
      </c>
      <c r="E32" s="32">
        <f t="shared" si="1"/>
        <v>103.84615384615385</v>
      </c>
      <c r="F32" s="16"/>
      <c r="G32" s="17"/>
      <c r="H32" s="17"/>
      <c r="I32" s="17"/>
      <c r="J32" s="17"/>
      <c r="K32" s="17"/>
      <c r="L32" s="17"/>
      <c r="M32" s="12"/>
      <c r="N32" s="12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ht="12.75">
      <c r="A33" s="12">
        <v>3</v>
      </c>
      <c r="B33" s="12" t="s">
        <v>11</v>
      </c>
      <c r="C33" s="17">
        <v>62.4</v>
      </c>
      <c r="D33" s="31">
        <v>17.6</v>
      </c>
      <c r="E33" s="32">
        <f t="shared" si="1"/>
        <v>28.20512820512821</v>
      </c>
      <c r="F33" s="33"/>
      <c r="G33" s="17"/>
      <c r="H33" s="17"/>
      <c r="I33" s="17"/>
      <c r="J33" s="17"/>
      <c r="K33" s="17"/>
      <c r="L33" s="17"/>
      <c r="M33" s="12"/>
      <c r="N33" s="12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2.75">
      <c r="A34" s="12">
        <v>4</v>
      </c>
      <c r="B34" s="12" t="s">
        <v>12</v>
      </c>
      <c r="C34" s="17">
        <v>2.5</v>
      </c>
      <c r="D34" s="31">
        <v>1.2</v>
      </c>
      <c r="E34" s="32">
        <f t="shared" si="1"/>
        <v>48</v>
      </c>
      <c r="F34" s="16"/>
      <c r="G34" s="17"/>
      <c r="H34" s="17"/>
      <c r="I34" s="17"/>
      <c r="J34" s="17"/>
      <c r="K34" s="17"/>
      <c r="L34" s="17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2.75">
      <c r="A35" s="12">
        <v>5</v>
      </c>
      <c r="B35" s="12" t="s">
        <v>13</v>
      </c>
      <c r="C35" s="17">
        <v>55.3</v>
      </c>
      <c r="D35" s="31">
        <v>31.5</v>
      </c>
      <c r="E35" s="32">
        <f t="shared" si="1"/>
        <v>56.9620253164557</v>
      </c>
      <c r="F35" s="33"/>
      <c r="G35" s="17"/>
      <c r="H35" s="17"/>
      <c r="I35" s="17"/>
      <c r="J35" s="17"/>
      <c r="K35" s="17"/>
      <c r="L35" s="17"/>
      <c r="M35" s="12"/>
      <c r="N35" s="1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ht="12.75">
      <c r="A36" s="12">
        <v>6</v>
      </c>
      <c r="B36" s="12" t="s">
        <v>14</v>
      </c>
      <c r="C36" s="17">
        <v>41.1</v>
      </c>
      <c r="D36" s="31">
        <v>41.3</v>
      </c>
      <c r="E36" s="32">
        <f t="shared" si="1"/>
        <v>100.48661800486617</v>
      </c>
      <c r="F36" s="17"/>
      <c r="G36" s="17"/>
      <c r="H36" s="17"/>
      <c r="I36" s="17"/>
      <c r="J36" s="17"/>
      <c r="K36" s="17"/>
      <c r="L36" s="17"/>
      <c r="M36" s="12"/>
      <c r="N36" s="12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ht="12.75">
      <c r="A37" s="12">
        <v>7</v>
      </c>
      <c r="B37" s="12" t="s">
        <v>15</v>
      </c>
      <c r="C37" s="17">
        <v>78.8</v>
      </c>
      <c r="D37" s="31">
        <v>38.9</v>
      </c>
      <c r="E37" s="32">
        <f t="shared" si="1"/>
        <v>49.36548223350254</v>
      </c>
      <c r="F37" s="33"/>
      <c r="G37" s="17"/>
      <c r="H37" s="17"/>
      <c r="I37" s="17"/>
      <c r="J37" s="17"/>
      <c r="K37" s="17"/>
      <c r="L37" s="17"/>
      <c r="M37" s="12"/>
      <c r="N37" s="12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ht="12.75">
      <c r="A38" s="12">
        <v>8</v>
      </c>
      <c r="B38" s="12" t="s">
        <v>16</v>
      </c>
      <c r="C38" s="17">
        <v>22.9</v>
      </c>
      <c r="D38" s="31">
        <v>0.6</v>
      </c>
      <c r="E38" s="32">
        <f t="shared" si="1"/>
        <v>2.620087336244542</v>
      </c>
      <c r="F38" s="16"/>
      <c r="G38" s="17"/>
      <c r="H38" s="17"/>
      <c r="I38" s="17"/>
      <c r="J38" s="17"/>
      <c r="K38" s="17"/>
      <c r="L38" s="17"/>
      <c r="M38" s="12"/>
      <c r="N38" s="12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ht="12.75">
      <c r="A39" s="12">
        <v>9</v>
      </c>
      <c r="B39" s="12" t="s">
        <v>17</v>
      </c>
      <c r="C39" s="17">
        <v>58.5</v>
      </c>
      <c r="D39" s="31">
        <v>47.4</v>
      </c>
      <c r="E39" s="32">
        <f t="shared" si="1"/>
        <v>81.02564102564102</v>
      </c>
      <c r="F39" s="33"/>
      <c r="G39" s="17"/>
      <c r="H39" s="17"/>
      <c r="I39" s="17"/>
      <c r="J39" s="17"/>
      <c r="K39" s="17"/>
      <c r="L39" s="17"/>
      <c r="M39" s="12"/>
      <c r="N39" s="12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12.75">
      <c r="A40" s="12">
        <v>10</v>
      </c>
      <c r="B40" s="12" t="s">
        <v>18</v>
      </c>
      <c r="C40" s="17">
        <v>30.7</v>
      </c>
      <c r="D40" s="31">
        <v>30.4</v>
      </c>
      <c r="E40" s="32">
        <f t="shared" si="1"/>
        <v>99.0228013029316</v>
      </c>
      <c r="F40" s="17"/>
      <c r="G40" s="17"/>
      <c r="H40" s="17"/>
      <c r="I40" s="17"/>
      <c r="J40" s="17"/>
      <c r="K40" s="17"/>
      <c r="L40" s="17"/>
      <c r="M40" s="12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ht="12.75">
      <c r="A41" s="12">
        <v>11</v>
      </c>
      <c r="B41" s="12" t="s">
        <v>19</v>
      </c>
      <c r="C41" s="17">
        <v>70.8</v>
      </c>
      <c r="D41" s="31">
        <v>76.5</v>
      </c>
      <c r="E41" s="32">
        <f t="shared" si="1"/>
        <v>108.05084745762711</v>
      </c>
      <c r="F41" s="17"/>
      <c r="G41" s="17"/>
      <c r="H41" s="17"/>
      <c r="I41" s="17"/>
      <c r="J41" s="17"/>
      <c r="K41" s="17"/>
      <c r="L41" s="17"/>
      <c r="M41" s="12"/>
      <c r="N41" s="12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ht="12.75">
      <c r="A42" s="12"/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2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ht="12.75">
      <c r="A43" s="12"/>
      <c r="B43" s="12" t="s">
        <v>20</v>
      </c>
      <c r="C43" s="17">
        <f>SUM(C31:C42)</f>
        <v>430</v>
      </c>
      <c r="D43" s="17">
        <f>SUM(D31:D42)</f>
        <v>291.70000000000005</v>
      </c>
      <c r="E43" s="32">
        <f>D43/C43*100</f>
        <v>67.83720930232559</v>
      </c>
      <c r="F43" s="17"/>
      <c r="G43" s="17"/>
      <c r="H43" s="17"/>
      <c r="I43" s="17"/>
      <c r="J43" s="17"/>
      <c r="K43" s="17"/>
      <c r="L43" s="17"/>
      <c r="M43" s="12"/>
      <c r="N43" s="12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ht="12.75">
      <c r="A44" s="12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2"/>
      <c r="N44" s="1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ht="12.75">
      <c r="A45" s="12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2"/>
      <c r="N45" s="1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ht="12.75">
      <c r="A46" s="12"/>
      <c r="B46" s="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2"/>
      <c r="N46" s="12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ht="12.75">
      <c r="A47" s="34"/>
      <c r="B47" s="13"/>
      <c r="C47" s="35" t="s">
        <v>22</v>
      </c>
      <c r="D47" s="36"/>
      <c r="E47" s="36"/>
      <c r="F47" s="16"/>
      <c r="G47" s="17"/>
      <c r="H47" s="17"/>
      <c r="I47" s="17"/>
      <c r="J47" s="17"/>
      <c r="K47" s="17"/>
      <c r="L47" s="17"/>
      <c r="M47" s="12"/>
      <c r="N47" s="12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ht="12.75">
      <c r="A48" s="37" t="s">
        <v>2</v>
      </c>
      <c r="B48" s="18" t="s">
        <v>3</v>
      </c>
      <c r="C48" s="39"/>
      <c r="D48" s="39"/>
      <c r="E48" s="39"/>
      <c r="F48" s="16"/>
      <c r="G48" s="17"/>
      <c r="H48" s="17"/>
      <c r="I48" s="17"/>
      <c r="J48" s="17"/>
      <c r="K48" s="17"/>
      <c r="L48" s="17"/>
      <c r="M48" s="12"/>
      <c r="N48" s="12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ht="12.75">
      <c r="A49" s="40"/>
      <c r="B49" s="21"/>
      <c r="C49" s="37" t="s">
        <v>4</v>
      </c>
      <c r="D49" s="24" t="s">
        <v>5</v>
      </c>
      <c r="E49" s="18" t="s">
        <v>6</v>
      </c>
      <c r="F49" s="16"/>
      <c r="G49" s="17"/>
      <c r="H49" s="17"/>
      <c r="I49" s="17"/>
      <c r="J49" s="17"/>
      <c r="K49" s="17"/>
      <c r="L49" s="17"/>
      <c r="M49" s="12"/>
      <c r="N49" s="1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ht="12.75">
      <c r="A50" s="41"/>
      <c r="B50" s="25"/>
      <c r="C50" s="42" t="s">
        <v>7</v>
      </c>
      <c r="D50" s="28" t="s">
        <v>29</v>
      </c>
      <c r="E50" s="29" t="s">
        <v>8</v>
      </c>
      <c r="F50" s="30"/>
      <c r="G50" s="17"/>
      <c r="H50" s="17"/>
      <c r="I50" s="17"/>
      <c r="J50" s="17"/>
      <c r="K50" s="17"/>
      <c r="L50" s="17"/>
      <c r="M50" s="12"/>
      <c r="N50" s="12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ht="12.75">
      <c r="A51" s="12"/>
      <c r="B51" s="1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2"/>
      <c r="N51" s="1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ht="12.75">
      <c r="A52" s="12">
        <v>1</v>
      </c>
      <c r="B52" s="12" t="s">
        <v>9</v>
      </c>
      <c r="C52" s="17">
        <v>8</v>
      </c>
      <c r="D52" s="31">
        <v>6.5</v>
      </c>
      <c r="E52" s="32">
        <f aca="true" t="shared" si="2" ref="E52:E62">D52/C52*100</f>
        <v>81.25</v>
      </c>
      <c r="F52" s="16"/>
      <c r="G52" s="17"/>
      <c r="H52" s="17"/>
      <c r="I52" s="17"/>
      <c r="J52" s="17"/>
      <c r="K52" s="17"/>
      <c r="L52" s="17"/>
      <c r="M52" s="12"/>
      <c r="N52" s="12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ht="12.75">
      <c r="A53" s="12">
        <v>2</v>
      </c>
      <c r="B53" s="12" t="s">
        <v>10</v>
      </c>
      <c r="C53" s="17">
        <v>9.5</v>
      </c>
      <c r="D53" s="31">
        <v>6.5</v>
      </c>
      <c r="E53" s="32">
        <f t="shared" si="2"/>
        <v>68.42105263157895</v>
      </c>
      <c r="F53" s="16"/>
      <c r="G53" s="17"/>
      <c r="H53" s="17"/>
      <c r="I53" s="17"/>
      <c r="J53" s="17"/>
      <c r="K53" s="17"/>
      <c r="L53" s="17"/>
      <c r="M53" s="12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ht="12.75">
      <c r="A54" s="12">
        <v>3</v>
      </c>
      <c r="B54" s="12" t="s">
        <v>11</v>
      </c>
      <c r="C54" s="17">
        <v>25.4</v>
      </c>
      <c r="D54" s="31">
        <v>17.7</v>
      </c>
      <c r="E54" s="32">
        <f t="shared" si="2"/>
        <v>69.68503937007874</v>
      </c>
      <c r="F54" s="16"/>
      <c r="G54" s="17"/>
      <c r="H54" s="17"/>
      <c r="I54" s="17"/>
      <c r="J54" s="17"/>
      <c r="K54" s="17"/>
      <c r="L54" s="17"/>
      <c r="M54" s="12"/>
      <c r="N54" s="12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ht="12.75">
      <c r="A55" s="12">
        <v>4</v>
      </c>
      <c r="B55" s="12" t="s">
        <v>12</v>
      </c>
      <c r="C55" s="17">
        <v>18.5</v>
      </c>
      <c r="D55" s="31">
        <v>11.1</v>
      </c>
      <c r="E55" s="32">
        <f t="shared" si="2"/>
        <v>60</v>
      </c>
      <c r="F55" s="16"/>
      <c r="G55" s="17"/>
      <c r="H55" s="17"/>
      <c r="I55" s="17"/>
      <c r="J55" s="17"/>
      <c r="K55" s="17"/>
      <c r="L55" s="17"/>
      <c r="M55" s="12"/>
      <c r="N55" s="12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ht="12.75">
      <c r="A56" s="12">
        <v>5</v>
      </c>
      <c r="B56" s="12" t="s">
        <v>13</v>
      </c>
      <c r="C56" s="17">
        <v>10.9</v>
      </c>
      <c r="D56" s="31">
        <v>11.7</v>
      </c>
      <c r="E56" s="32">
        <f t="shared" si="2"/>
        <v>107.33944954128441</v>
      </c>
      <c r="F56" s="16"/>
      <c r="G56" s="17"/>
      <c r="H56" s="17"/>
      <c r="I56" s="17"/>
      <c r="J56" s="17"/>
      <c r="K56" s="17"/>
      <c r="L56" s="17"/>
      <c r="M56" s="12"/>
      <c r="N56" s="12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ht="12.75">
      <c r="A57" s="12">
        <v>6</v>
      </c>
      <c r="B57" s="12" t="s">
        <v>14</v>
      </c>
      <c r="C57" s="17">
        <v>8.3</v>
      </c>
      <c r="D57" s="31">
        <v>6.5</v>
      </c>
      <c r="E57" s="32">
        <f t="shared" si="2"/>
        <v>78.3132530120482</v>
      </c>
      <c r="F57" s="16"/>
      <c r="G57" s="17"/>
      <c r="H57" s="17"/>
      <c r="I57" s="17"/>
      <c r="J57" s="17"/>
      <c r="K57" s="17"/>
      <c r="L57" s="17"/>
      <c r="M57" s="12"/>
      <c r="N57" s="12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ht="12.75">
      <c r="A58" s="12">
        <v>7</v>
      </c>
      <c r="B58" s="12" t="s">
        <v>15</v>
      </c>
      <c r="C58" s="17">
        <v>40.7</v>
      </c>
      <c r="D58" s="31">
        <v>42.2</v>
      </c>
      <c r="E58" s="32">
        <f t="shared" si="2"/>
        <v>103.68550368550369</v>
      </c>
      <c r="F58" s="16"/>
      <c r="G58" s="17"/>
      <c r="H58" s="17"/>
      <c r="I58" s="17"/>
      <c r="J58" s="17"/>
      <c r="K58" s="17"/>
      <c r="L58" s="17"/>
      <c r="M58" s="12"/>
      <c r="N58" s="12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ht="12.75">
      <c r="A59" s="12">
        <v>8</v>
      </c>
      <c r="B59" s="12" t="s">
        <v>16</v>
      </c>
      <c r="C59" s="17">
        <v>24.7</v>
      </c>
      <c r="D59" s="31">
        <v>10.9</v>
      </c>
      <c r="E59" s="32">
        <f t="shared" si="2"/>
        <v>44.12955465587044</v>
      </c>
      <c r="F59" s="16"/>
      <c r="G59" s="17"/>
      <c r="H59" s="17"/>
      <c r="I59" s="17"/>
      <c r="J59" s="17"/>
      <c r="K59" s="17"/>
      <c r="L59" s="17"/>
      <c r="M59" s="12"/>
      <c r="N59" s="12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ht="12.75">
      <c r="A60" s="12">
        <v>9</v>
      </c>
      <c r="B60" s="12" t="s">
        <v>17</v>
      </c>
      <c r="C60" s="17">
        <v>24.4</v>
      </c>
      <c r="D60" s="31">
        <v>16</v>
      </c>
      <c r="E60" s="32">
        <f t="shared" si="2"/>
        <v>65.57377049180329</v>
      </c>
      <c r="F60" s="16"/>
      <c r="G60" s="17"/>
      <c r="H60" s="17"/>
      <c r="I60" s="17"/>
      <c r="J60" s="17"/>
      <c r="K60" s="17"/>
      <c r="L60" s="17"/>
      <c r="M60" s="12"/>
      <c r="N60" s="12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ht="12.75">
      <c r="A61" s="12">
        <v>10</v>
      </c>
      <c r="B61" s="12" t="s">
        <v>18</v>
      </c>
      <c r="C61" s="17">
        <v>30.6</v>
      </c>
      <c r="D61" s="31">
        <v>31.6</v>
      </c>
      <c r="E61" s="32">
        <f t="shared" si="2"/>
        <v>103.26797385620917</v>
      </c>
      <c r="F61" s="16"/>
      <c r="G61" s="17"/>
      <c r="H61" s="17"/>
      <c r="I61" s="17"/>
      <c r="J61" s="17"/>
      <c r="K61" s="17"/>
      <c r="L61" s="17"/>
      <c r="M61" s="12"/>
      <c r="N61" s="12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ht="12.75">
      <c r="A62" s="12">
        <v>11</v>
      </c>
      <c r="B62" s="12" t="s">
        <v>19</v>
      </c>
      <c r="C62" s="17">
        <v>19.4</v>
      </c>
      <c r="D62" s="31">
        <v>18.7</v>
      </c>
      <c r="E62" s="32">
        <f t="shared" si="2"/>
        <v>96.3917525773196</v>
      </c>
      <c r="F62" s="16"/>
      <c r="G62" s="17"/>
      <c r="H62" s="17"/>
      <c r="I62" s="17"/>
      <c r="J62" s="17"/>
      <c r="K62" s="17"/>
      <c r="L62" s="17"/>
      <c r="M62" s="12"/>
      <c r="N62" s="12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ht="12.75">
      <c r="A63" s="12"/>
      <c r="B63" s="12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2"/>
      <c r="N63" s="12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ht="12.75">
      <c r="A64" s="12"/>
      <c r="B64" s="12" t="s">
        <v>20</v>
      </c>
      <c r="C64" s="17">
        <f>SUM(C52:C63)</f>
        <v>220.4</v>
      </c>
      <c r="D64" s="17">
        <f>SUM(D52:D63)</f>
        <v>179.4</v>
      </c>
      <c r="E64" s="32">
        <f>D64/C64*100</f>
        <v>81.39745916515426</v>
      </c>
      <c r="F64" s="17"/>
      <c r="G64" s="17"/>
      <c r="H64" s="17"/>
      <c r="I64" s="17"/>
      <c r="J64" s="17"/>
      <c r="K64" s="17"/>
      <c r="L64" s="17"/>
      <c r="M64" s="12"/>
      <c r="N64" s="12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ht="12.75">
      <c r="A65" s="43"/>
      <c r="B65" s="43"/>
      <c r="C65" s="43"/>
      <c r="D65" s="44"/>
      <c r="E65" s="45"/>
      <c r="F65" s="46"/>
      <c r="G65" s="12"/>
      <c r="H65" s="12"/>
      <c r="I65" s="12"/>
      <c r="J65" s="12"/>
      <c r="K65" s="10"/>
      <c r="L65" s="10"/>
      <c r="M65" s="10"/>
      <c r="N65" s="10"/>
      <c r="O65" s="10"/>
      <c r="P65" s="12"/>
      <c r="Q65" s="12"/>
      <c r="R65" s="12"/>
      <c r="S65" s="12"/>
      <c r="T65" s="12"/>
      <c r="U65" s="12"/>
      <c r="V65" s="12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ht="12.75">
      <c r="A66" s="43"/>
      <c r="B66" s="43"/>
      <c r="C66" s="43"/>
      <c r="D66" s="44"/>
      <c r="E66" s="45"/>
      <c r="F66" s="46"/>
      <c r="G66" s="12"/>
      <c r="H66" s="12"/>
      <c r="I66" s="12"/>
      <c r="J66" s="12"/>
      <c r="K66" s="10"/>
      <c r="L66" s="10"/>
      <c r="M66" s="10"/>
      <c r="N66" s="10"/>
      <c r="O66" s="10"/>
      <c r="P66" s="12"/>
      <c r="Q66" s="12"/>
      <c r="R66" s="12"/>
      <c r="S66" s="12"/>
      <c r="T66" s="12"/>
      <c r="U66" s="12"/>
      <c r="V66" s="12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ht="12.75">
      <c r="A67" s="34"/>
      <c r="B67" s="13"/>
      <c r="C67" s="47" t="s">
        <v>1</v>
      </c>
      <c r="D67" s="36"/>
      <c r="E67" s="36"/>
      <c r="F67" s="16"/>
      <c r="G67" s="12"/>
      <c r="H67" s="12"/>
      <c r="I67" s="12"/>
      <c r="J67" s="12"/>
      <c r="K67" s="10"/>
      <c r="L67" s="10"/>
      <c r="M67" s="10"/>
      <c r="N67" s="10"/>
      <c r="O67" s="10"/>
      <c r="P67" s="12"/>
      <c r="Q67" s="12"/>
      <c r="R67" s="12"/>
      <c r="S67" s="12"/>
      <c r="T67" s="12"/>
      <c r="U67" s="12"/>
      <c r="V67" s="12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ht="12.75">
      <c r="A68" s="37" t="s">
        <v>2</v>
      </c>
      <c r="B68" s="18" t="s">
        <v>3</v>
      </c>
      <c r="C68" s="38"/>
      <c r="D68" s="39"/>
      <c r="E68" s="39"/>
      <c r="F68" s="16"/>
      <c r="G68" s="12"/>
      <c r="H68" s="12"/>
      <c r="I68" s="12"/>
      <c r="J68" s="12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2"/>
      <c r="V68" s="12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ht="12.75">
      <c r="A69" s="40"/>
      <c r="B69" s="21"/>
      <c r="C69" s="37" t="s">
        <v>4</v>
      </c>
      <c r="D69" s="24" t="s">
        <v>5</v>
      </c>
      <c r="E69" s="18" t="s">
        <v>6</v>
      </c>
      <c r="F69" s="16"/>
      <c r="G69" s="12"/>
      <c r="H69" s="12"/>
      <c r="I69" s="12"/>
      <c r="J69" s="12"/>
      <c r="K69" s="10"/>
      <c r="L69" s="10"/>
      <c r="M69" s="10"/>
      <c r="N69" s="10"/>
      <c r="O69" s="10"/>
      <c r="P69" s="12"/>
      <c r="Q69" s="12"/>
      <c r="R69" s="12"/>
      <c r="S69" s="12"/>
      <c r="T69" s="12"/>
      <c r="U69" s="12"/>
      <c r="V69" s="12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ht="12.75">
      <c r="A70" s="41"/>
      <c r="B70" s="25"/>
      <c r="C70" s="42" t="s">
        <v>7</v>
      </c>
      <c r="D70" s="28" t="s">
        <v>29</v>
      </c>
      <c r="E70" s="29" t="s">
        <v>8</v>
      </c>
      <c r="F70" s="30"/>
      <c r="G70" s="12"/>
      <c r="H70" s="12"/>
      <c r="I70" s="12"/>
      <c r="J70" s="12"/>
      <c r="K70" s="10"/>
      <c r="L70" s="10"/>
      <c r="M70" s="10"/>
      <c r="N70" s="10"/>
      <c r="O70" s="10"/>
      <c r="P70" s="12"/>
      <c r="Q70" s="12"/>
      <c r="R70" s="12"/>
      <c r="S70" s="12"/>
      <c r="T70" s="12"/>
      <c r="U70" s="12"/>
      <c r="V70" s="12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ht="12.75">
      <c r="A71" s="12"/>
      <c r="B71" s="12"/>
      <c r="C71" s="17"/>
      <c r="D71" s="17"/>
      <c r="E71" s="17"/>
      <c r="F71" s="46"/>
      <c r="G71" s="12"/>
      <c r="H71" s="12"/>
      <c r="I71" s="12"/>
      <c r="J71" s="12"/>
      <c r="K71" s="10"/>
      <c r="L71" s="10"/>
      <c r="M71" s="10"/>
      <c r="N71" s="10"/>
      <c r="O71" s="10"/>
      <c r="P71" s="12"/>
      <c r="Q71" s="12"/>
      <c r="R71" s="12"/>
      <c r="S71" s="12"/>
      <c r="T71" s="12"/>
      <c r="U71" s="12"/>
      <c r="V71" s="12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ht="12.75">
      <c r="A72" s="12">
        <v>1</v>
      </c>
      <c r="B72" s="12" t="s">
        <v>9</v>
      </c>
      <c r="C72" s="17">
        <v>352</v>
      </c>
      <c r="D72" s="31">
        <v>364.6</v>
      </c>
      <c r="E72" s="32">
        <f aca="true" t="shared" si="3" ref="E72:E82">D72/C72*100</f>
        <v>103.57954545454547</v>
      </c>
      <c r="F72" s="46"/>
      <c r="G72" s="12"/>
      <c r="H72" s="12"/>
      <c r="I72" s="12"/>
      <c r="J72" s="12"/>
      <c r="K72" s="10"/>
      <c r="L72" s="10"/>
      <c r="M72" s="10"/>
      <c r="N72" s="10"/>
      <c r="O72" s="10"/>
      <c r="P72" s="12"/>
      <c r="Q72" s="12"/>
      <c r="R72" s="12"/>
      <c r="S72" s="12"/>
      <c r="T72" s="12"/>
      <c r="U72" s="12"/>
      <c r="V72" s="12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ht="12.75">
      <c r="A73" s="12">
        <v>2</v>
      </c>
      <c r="B73" s="12" t="s">
        <v>10</v>
      </c>
      <c r="C73" s="17">
        <v>13.9</v>
      </c>
      <c r="D73" s="31">
        <v>15.7</v>
      </c>
      <c r="E73" s="32">
        <f t="shared" si="3"/>
        <v>112.94964028776977</v>
      </c>
      <c r="F73" s="46"/>
      <c r="G73" s="12"/>
      <c r="H73" s="12"/>
      <c r="I73" s="12"/>
      <c r="J73" s="12"/>
      <c r="K73" s="10"/>
      <c r="L73" s="10"/>
      <c r="M73" s="10"/>
      <c r="N73" s="10"/>
      <c r="O73" s="10"/>
      <c r="P73" s="12"/>
      <c r="Q73" s="12"/>
      <c r="R73" s="12"/>
      <c r="S73" s="12"/>
      <c r="T73" s="12"/>
      <c r="U73" s="12"/>
      <c r="V73" s="12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ht="12.75">
      <c r="A74" s="12">
        <v>3</v>
      </c>
      <c r="B74" s="12" t="s">
        <v>11</v>
      </c>
      <c r="C74" s="17">
        <v>28.5</v>
      </c>
      <c r="D74" s="31">
        <v>34.2</v>
      </c>
      <c r="E74" s="32">
        <f t="shared" si="3"/>
        <v>120.00000000000001</v>
      </c>
      <c r="F74" s="46"/>
      <c r="G74" s="12"/>
      <c r="H74" s="12"/>
      <c r="I74" s="12"/>
      <c r="J74" s="12"/>
      <c r="K74" s="10"/>
      <c r="L74" s="10"/>
      <c r="M74" s="10"/>
      <c r="N74" s="10"/>
      <c r="O74" s="10"/>
      <c r="P74" s="12"/>
      <c r="Q74" s="12"/>
      <c r="R74" s="12"/>
      <c r="S74" s="12"/>
      <c r="T74" s="12"/>
      <c r="U74" s="12"/>
      <c r="V74" s="12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ht="12.75">
      <c r="A75" s="12">
        <v>4</v>
      </c>
      <c r="B75" s="12" t="s">
        <v>12</v>
      </c>
      <c r="C75" s="17">
        <v>8.7</v>
      </c>
      <c r="D75" s="31">
        <v>7.9</v>
      </c>
      <c r="E75" s="32">
        <f t="shared" si="3"/>
        <v>90.80459770114943</v>
      </c>
      <c r="F75" s="46"/>
      <c r="G75" s="12"/>
      <c r="H75" s="12"/>
      <c r="I75" s="12"/>
      <c r="J75" s="12"/>
      <c r="K75" s="10"/>
      <c r="L75" s="10"/>
      <c r="M75" s="10"/>
      <c r="N75" s="10"/>
      <c r="O75" s="10"/>
      <c r="P75" s="12"/>
      <c r="Q75" s="12"/>
      <c r="R75" s="12"/>
      <c r="S75" s="12"/>
      <c r="T75" s="12"/>
      <c r="U75" s="12"/>
      <c r="V75" s="12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ht="12.75">
      <c r="A76" s="12">
        <v>5</v>
      </c>
      <c r="B76" s="12" t="s">
        <v>13</v>
      </c>
      <c r="C76" s="17">
        <v>20.6</v>
      </c>
      <c r="D76" s="31">
        <v>19.7</v>
      </c>
      <c r="E76" s="32">
        <f t="shared" si="3"/>
        <v>95.63106796116504</v>
      </c>
      <c r="F76" s="46"/>
      <c r="G76" s="12"/>
      <c r="H76" s="12"/>
      <c r="I76" s="12"/>
      <c r="J76" s="12"/>
      <c r="K76" s="10"/>
      <c r="L76" s="10"/>
      <c r="M76" s="10"/>
      <c r="N76" s="10"/>
      <c r="O76" s="10"/>
      <c r="P76" s="12"/>
      <c r="Q76" s="12"/>
      <c r="R76" s="12"/>
      <c r="S76" s="12"/>
      <c r="T76" s="12"/>
      <c r="U76" s="12"/>
      <c r="V76" s="12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ht="12.75">
      <c r="A77" s="12">
        <v>6</v>
      </c>
      <c r="B77" s="12" t="s">
        <v>14</v>
      </c>
      <c r="C77" s="17">
        <v>53</v>
      </c>
      <c r="D77" s="31">
        <v>59.9</v>
      </c>
      <c r="E77" s="32">
        <f t="shared" si="3"/>
        <v>113.01886792452831</v>
      </c>
      <c r="F77" s="46"/>
      <c r="G77" s="12"/>
      <c r="H77" s="12"/>
      <c r="I77" s="12"/>
      <c r="J77" s="12"/>
      <c r="K77" s="10"/>
      <c r="L77" s="10"/>
      <c r="M77" s="10"/>
      <c r="N77" s="10"/>
      <c r="O77" s="10"/>
      <c r="P77" s="12"/>
      <c r="Q77" s="12"/>
      <c r="R77" s="12"/>
      <c r="S77" s="12"/>
      <c r="T77" s="12"/>
      <c r="U77" s="12"/>
      <c r="V77" s="12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ht="12.75">
      <c r="A78" s="12">
        <v>7</v>
      </c>
      <c r="B78" s="12" t="s">
        <v>15</v>
      </c>
      <c r="C78" s="17">
        <v>562</v>
      </c>
      <c r="D78" s="31">
        <v>516.8</v>
      </c>
      <c r="E78" s="32">
        <f t="shared" si="3"/>
        <v>91.95729537366547</v>
      </c>
      <c r="F78" s="46"/>
      <c r="G78" s="12"/>
      <c r="H78" s="12"/>
      <c r="I78" s="12"/>
      <c r="J78" s="12"/>
      <c r="K78" s="10"/>
      <c r="L78" s="10"/>
      <c r="M78" s="10"/>
      <c r="N78" s="10"/>
      <c r="O78" s="10"/>
      <c r="P78" s="12"/>
      <c r="Q78" s="12"/>
      <c r="R78" s="12"/>
      <c r="S78" s="12"/>
      <c r="T78" s="12"/>
      <c r="U78" s="12"/>
      <c r="V78" s="12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ht="12.75">
      <c r="A79" s="12">
        <v>8</v>
      </c>
      <c r="B79" s="12" t="s">
        <v>16</v>
      </c>
      <c r="C79" s="17">
        <v>18.7</v>
      </c>
      <c r="D79" s="31">
        <v>24.4</v>
      </c>
      <c r="E79" s="32">
        <f t="shared" si="3"/>
        <v>130.48128342245988</v>
      </c>
      <c r="F79" s="46"/>
      <c r="G79" s="12"/>
      <c r="H79" s="12"/>
      <c r="I79" s="12"/>
      <c r="J79" s="12"/>
      <c r="K79" s="10"/>
      <c r="L79" s="10"/>
      <c r="M79" s="10"/>
      <c r="N79" s="10"/>
      <c r="O79" s="10"/>
      <c r="P79" s="12"/>
      <c r="Q79" s="12"/>
      <c r="R79" s="12"/>
      <c r="S79" s="12"/>
      <c r="T79" s="12"/>
      <c r="U79" s="12"/>
      <c r="V79" s="12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ht="12.75">
      <c r="A80" s="12">
        <v>9</v>
      </c>
      <c r="B80" s="12" t="s">
        <v>17</v>
      </c>
      <c r="C80" s="17">
        <v>10.9</v>
      </c>
      <c r="D80" s="31">
        <v>11.8</v>
      </c>
      <c r="E80" s="32">
        <f t="shared" si="3"/>
        <v>108.25688073394495</v>
      </c>
      <c r="F80" s="46"/>
      <c r="G80" s="12"/>
      <c r="H80" s="12"/>
      <c r="I80" s="12"/>
      <c r="J80" s="12"/>
      <c r="K80" s="10"/>
      <c r="L80" s="10"/>
      <c r="M80" s="10"/>
      <c r="N80" s="10"/>
      <c r="O80" s="10"/>
      <c r="P80" s="12"/>
      <c r="Q80" s="12"/>
      <c r="R80" s="12"/>
      <c r="S80" s="12"/>
      <c r="T80" s="12"/>
      <c r="U80" s="12"/>
      <c r="V80" s="12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ht="12.75">
      <c r="A81" s="12">
        <v>10</v>
      </c>
      <c r="B81" s="12" t="s">
        <v>18</v>
      </c>
      <c r="C81" s="17">
        <v>184.9</v>
      </c>
      <c r="D81" s="31">
        <v>184.9</v>
      </c>
      <c r="E81" s="32">
        <f t="shared" si="3"/>
        <v>100</v>
      </c>
      <c r="F81" s="12"/>
      <c r="G81" s="12"/>
      <c r="H81" s="12"/>
      <c r="I81" s="12"/>
      <c r="J81" s="12"/>
      <c r="K81" s="10"/>
      <c r="L81" s="10"/>
      <c r="M81" s="10"/>
      <c r="N81" s="10"/>
      <c r="O81" s="10"/>
      <c r="P81" s="12"/>
      <c r="Q81" s="12"/>
      <c r="R81" s="12"/>
      <c r="S81" s="12"/>
      <c r="T81" s="12"/>
      <c r="U81" s="12"/>
      <c r="V81" s="12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ht="12.75">
      <c r="A82" s="12">
        <v>11</v>
      </c>
      <c r="B82" s="12" t="s">
        <v>19</v>
      </c>
      <c r="C82" s="17">
        <v>19.4</v>
      </c>
      <c r="D82" s="31">
        <v>18.5</v>
      </c>
      <c r="E82" s="32">
        <f t="shared" si="3"/>
        <v>95.36082474226805</v>
      </c>
      <c r="F82" s="46"/>
      <c r="G82" s="12"/>
      <c r="H82" s="12"/>
      <c r="I82" s="12"/>
      <c r="J82" s="12"/>
      <c r="K82" s="10"/>
      <c r="L82" s="10"/>
      <c r="M82" s="10"/>
      <c r="N82" s="10"/>
      <c r="O82" s="10"/>
      <c r="P82" s="12"/>
      <c r="Q82" s="12"/>
      <c r="R82" s="12"/>
      <c r="S82" s="12"/>
      <c r="T82" s="12"/>
      <c r="U82" s="12"/>
      <c r="V82" s="12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ht="12.75">
      <c r="A83" s="12"/>
      <c r="B83" s="12"/>
      <c r="C83" s="17"/>
      <c r="D83" s="17"/>
      <c r="E83" s="17"/>
      <c r="F83" s="46"/>
      <c r="G83" s="12"/>
      <c r="H83" s="12"/>
      <c r="I83" s="12"/>
      <c r="J83" s="12"/>
      <c r="K83" s="10"/>
      <c r="L83" s="10"/>
      <c r="M83" s="10"/>
      <c r="N83" s="10"/>
      <c r="O83" s="10"/>
      <c r="P83" s="12"/>
      <c r="Q83" s="12"/>
      <c r="R83" s="12"/>
      <c r="S83" s="12"/>
      <c r="T83" s="12"/>
      <c r="U83" s="12"/>
      <c r="V83" s="12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ht="12.75">
      <c r="A84" s="12"/>
      <c r="B84" s="12" t="s">
        <v>20</v>
      </c>
      <c r="C84" s="17">
        <f>SUM(C72:C83)</f>
        <v>1272.6000000000004</v>
      </c>
      <c r="D84" s="17">
        <f>SUM(D72:D83)</f>
        <v>1258.4</v>
      </c>
      <c r="E84" s="32">
        <f>D84/C84*100</f>
        <v>98.88417413169887</v>
      </c>
      <c r="F84" s="46"/>
      <c r="G84" s="12"/>
      <c r="H84" s="12"/>
      <c r="I84" s="12"/>
      <c r="J84" s="12"/>
      <c r="K84" s="10"/>
      <c r="L84" s="10"/>
      <c r="M84" s="10"/>
      <c r="N84" s="10"/>
      <c r="O84" s="10"/>
      <c r="P84" s="12"/>
      <c r="Q84" s="12"/>
      <c r="R84" s="12"/>
      <c r="S84" s="12"/>
      <c r="T84" s="12"/>
      <c r="U84" s="12"/>
      <c r="V84" s="12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ht="12.75">
      <c r="A85" s="12"/>
      <c r="B85" s="12"/>
      <c r="C85" s="43"/>
      <c r="D85" s="44"/>
      <c r="E85" s="45"/>
      <c r="F85" s="46"/>
      <c r="G85" s="12"/>
      <c r="H85" s="12"/>
      <c r="I85" s="12"/>
      <c r="J85" s="12"/>
      <c r="K85" s="10"/>
      <c r="L85" s="10"/>
      <c r="M85" s="10"/>
      <c r="N85" s="10"/>
      <c r="O85" s="10"/>
      <c r="P85" s="12"/>
      <c r="Q85" s="12"/>
      <c r="R85" s="12"/>
      <c r="S85" s="12"/>
      <c r="T85" s="12"/>
      <c r="U85" s="12"/>
      <c r="V85" s="12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ht="12.75">
      <c r="A86" s="43"/>
      <c r="B86" s="43"/>
      <c r="C86" s="43"/>
      <c r="D86" s="44"/>
      <c r="E86" s="45"/>
      <c r="F86" s="46"/>
      <c r="G86" s="12"/>
      <c r="H86" s="12"/>
      <c r="I86" s="12"/>
      <c r="J86" s="12"/>
      <c r="K86" s="10"/>
      <c r="L86" s="10"/>
      <c r="M86" s="10"/>
      <c r="N86" s="10"/>
      <c r="O86" s="10"/>
      <c r="P86" s="12"/>
      <c r="Q86" s="12"/>
      <c r="R86" s="12"/>
      <c r="S86" s="12"/>
      <c r="T86" s="12"/>
      <c r="U86" s="12"/>
      <c r="V86" s="12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ht="12.75">
      <c r="A87" s="48"/>
      <c r="B87" s="49"/>
      <c r="C87" s="35" t="s">
        <v>23</v>
      </c>
      <c r="D87" s="36"/>
      <c r="E87" s="36"/>
      <c r="F87" s="16"/>
      <c r="G87" s="12"/>
      <c r="H87" s="12"/>
      <c r="I87" s="12"/>
      <c r="J87" s="12"/>
      <c r="K87" s="10"/>
      <c r="L87" s="10"/>
      <c r="M87" s="10"/>
      <c r="N87" s="10"/>
      <c r="O87" s="10"/>
      <c r="P87" s="12"/>
      <c r="Q87" s="12"/>
      <c r="R87" s="12"/>
      <c r="S87" s="12"/>
      <c r="T87" s="12"/>
      <c r="U87" s="12"/>
      <c r="V87" s="12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ht="12.75">
      <c r="A88" s="23" t="s">
        <v>2</v>
      </c>
      <c r="B88" s="17" t="s">
        <v>3</v>
      </c>
      <c r="C88" s="38"/>
      <c r="D88" s="39"/>
      <c r="E88" s="39"/>
      <c r="F88" s="16"/>
      <c r="G88" s="12"/>
      <c r="H88" s="12"/>
      <c r="I88" s="12"/>
      <c r="J88" s="12"/>
      <c r="K88" s="10"/>
      <c r="L88" s="10"/>
      <c r="M88" s="10"/>
      <c r="N88" s="10"/>
      <c r="O88" s="10"/>
      <c r="P88" s="12"/>
      <c r="Q88" s="12"/>
      <c r="R88" s="12"/>
      <c r="S88" s="12"/>
      <c r="T88" s="12"/>
      <c r="U88" s="12"/>
      <c r="V88" s="12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ht="12.75">
      <c r="A89" s="50"/>
      <c r="B89" s="12"/>
      <c r="C89" s="37" t="s">
        <v>4</v>
      </c>
      <c r="D89" s="24" t="s">
        <v>5</v>
      </c>
      <c r="E89" s="18" t="s">
        <v>6</v>
      </c>
      <c r="F89" s="16"/>
      <c r="G89" s="12"/>
      <c r="H89" s="12"/>
      <c r="I89" s="12"/>
      <c r="J89" s="12"/>
      <c r="K89" s="10"/>
      <c r="L89" s="10"/>
      <c r="M89" s="10"/>
      <c r="N89" s="10"/>
      <c r="O89" s="10"/>
      <c r="P89" s="12"/>
      <c r="Q89" s="12"/>
      <c r="R89" s="12"/>
      <c r="S89" s="12"/>
      <c r="T89" s="12"/>
      <c r="U89" s="12"/>
      <c r="V89" s="12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ht="12.75">
      <c r="A90" s="51"/>
      <c r="B90" s="52"/>
      <c r="C90" s="42" t="s">
        <v>7</v>
      </c>
      <c r="D90" s="28" t="s">
        <v>29</v>
      </c>
      <c r="E90" s="29" t="s">
        <v>8</v>
      </c>
      <c r="F90" s="30"/>
      <c r="G90" s="12"/>
      <c r="H90" s="12"/>
      <c r="I90" s="12"/>
      <c r="J90" s="12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ht="12.75">
      <c r="A91" s="12"/>
      <c r="B91" s="12"/>
      <c r="C91" s="17"/>
      <c r="D91" s="17"/>
      <c r="E91" s="17"/>
      <c r="F91" s="17"/>
      <c r="G91" s="12"/>
      <c r="H91" s="12"/>
      <c r="I91" s="12"/>
      <c r="J91" s="12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ht="12.75">
      <c r="A92" s="12">
        <v>1</v>
      </c>
      <c r="B92" s="12" t="s">
        <v>9</v>
      </c>
      <c r="C92" s="17">
        <v>4.1</v>
      </c>
      <c r="D92" s="31">
        <v>3.7</v>
      </c>
      <c r="E92" s="32">
        <f>D92/C92*100</f>
        <v>90.24390243902441</v>
      </c>
      <c r="F92" s="46"/>
      <c r="G92" s="12"/>
      <c r="H92" s="12"/>
      <c r="I92" s="12"/>
      <c r="J92" s="12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ht="12.75">
      <c r="A93" s="12">
        <v>2</v>
      </c>
      <c r="B93" s="12" t="s">
        <v>10</v>
      </c>
      <c r="C93" s="17"/>
      <c r="D93" s="31"/>
      <c r="E93" s="32"/>
      <c r="F93" s="32"/>
      <c r="G93" s="12"/>
      <c r="H93" s="12"/>
      <c r="I93" s="12"/>
      <c r="J93" s="12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ht="12.75">
      <c r="A94" s="12">
        <v>3</v>
      </c>
      <c r="B94" s="12" t="s">
        <v>11</v>
      </c>
      <c r="C94" s="17">
        <v>5.6</v>
      </c>
      <c r="D94" s="31">
        <v>5.4</v>
      </c>
      <c r="E94" s="32">
        <f>D94/C94*100</f>
        <v>96.42857142857144</v>
      </c>
      <c r="F94" s="32"/>
      <c r="G94" s="12"/>
      <c r="H94" s="12"/>
      <c r="I94" s="12"/>
      <c r="J94" s="12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ht="12.75">
      <c r="A95" s="12">
        <v>4</v>
      </c>
      <c r="B95" s="12" t="s">
        <v>12</v>
      </c>
      <c r="C95" s="17">
        <v>0.3</v>
      </c>
      <c r="D95" s="31"/>
      <c r="E95" s="32"/>
      <c r="F95" s="32"/>
      <c r="G95" s="12"/>
      <c r="H95" s="12"/>
      <c r="I95" s="12"/>
      <c r="J95" s="12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ht="12.75">
      <c r="A96" s="12">
        <v>5</v>
      </c>
      <c r="B96" s="12" t="s">
        <v>13</v>
      </c>
      <c r="C96" s="17">
        <v>9</v>
      </c>
      <c r="D96" s="31">
        <v>9.3</v>
      </c>
      <c r="E96" s="32">
        <f>D96/C96*100</f>
        <v>103.33333333333334</v>
      </c>
      <c r="F96" s="32"/>
      <c r="G96" s="12"/>
      <c r="H96" s="12"/>
      <c r="I96" s="12"/>
      <c r="J96" s="12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ht="12.75">
      <c r="A97" s="12">
        <v>6</v>
      </c>
      <c r="B97" s="12" t="s">
        <v>14</v>
      </c>
      <c r="C97" s="17">
        <v>0.3</v>
      </c>
      <c r="D97" s="31"/>
      <c r="E97" s="32"/>
      <c r="F97" s="32"/>
      <c r="G97" s="12"/>
      <c r="H97" s="12"/>
      <c r="I97" s="12"/>
      <c r="J97" s="12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ht="12.75">
      <c r="A98" s="12">
        <v>7</v>
      </c>
      <c r="B98" s="12" t="s">
        <v>15</v>
      </c>
      <c r="C98" s="17">
        <v>15</v>
      </c>
      <c r="D98" s="31">
        <v>14.8</v>
      </c>
      <c r="E98" s="32">
        <f>D98/C98*100</f>
        <v>98.66666666666667</v>
      </c>
      <c r="F98" s="32"/>
      <c r="G98" s="12"/>
      <c r="H98" s="12"/>
      <c r="I98" s="12"/>
      <c r="J98" s="12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ht="12.75">
      <c r="A99" s="12">
        <v>8</v>
      </c>
      <c r="B99" s="12" t="s">
        <v>16</v>
      </c>
      <c r="C99" s="17"/>
      <c r="D99" s="31"/>
      <c r="E99" s="32"/>
      <c r="F99" s="32"/>
      <c r="G99" s="12"/>
      <c r="H99" s="12"/>
      <c r="I99" s="12"/>
      <c r="J99" s="12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ht="12.75">
      <c r="A100" s="12">
        <v>9</v>
      </c>
      <c r="B100" s="12" t="s">
        <v>17</v>
      </c>
      <c r="C100" s="17"/>
      <c r="D100" s="31">
        <v>0.6</v>
      </c>
      <c r="E100" s="32"/>
      <c r="F100" s="32"/>
      <c r="G100" s="12"/>
      <c r="H100" s="12"/>
      <c r="I100" s="12"/>
      <c r="J100" s="12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ht="12.75">
      <c r="A101" s="12">
        <v>10</v>
      </c>
      <c r="B101" s="12" t="s">
        <v>18</v>
      </c>
      <c r="C101" s="17">
        <v>5.3</v>
      </c>
      <c r="D101" s="31">
        <v>2.1</v>
      </c>
      <c r="E101" s="32">
        <f>D101/C101*100</f>
        <v>39.62264150943396</v>
      </c>
      <c r="F101" s="33"/>
      <c r="G101" s="12"/>
      <c r="H101" s="12"/>
      <c r="I101" s="12"/>
      <c r="J101" s="12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ht="12.75">
      <c r="A102" s="12">
        <v>11</v>
      </c>
      <c r="B102" s="12" t="s">
        <v>19</v>
      </c>
      <c r="C102" s="17">
        <v>18</v>
      </c>
      <c r="D102" s="31">
        <v>17.9</v>
      </c>
      <c r="E102" s="32">
        <f>D102/C102*100</f>
        <v>99.44444444444443</v>
      </c>
      <c r="F102" s="32"/>
      <c r="G102" s="12"/>
      <c r="H102" s="12"/>
      <c r="I102" s="12"/>
      <c r="J102" s="12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ht="12.75">
      <c r="A103" s="12"/>
      <c r="B103" s="12"/>
      <c r="C103" s="17"/>
      <c r="D103" s="17"/>
      <c r="E103" s="17"/>
      <c r="F103" s="17"/>
      <c r="G103" s="12"/>
      <c r="H103" s="12"/>
      <c r="I103" s="12"/>
      <c r="J103" s="1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:45" ht="12.75">
      <c r="A104" s="12"/>
      <c r="B104" s="12" t="s">
        <v>20</v>
      </c>
      <c r="C104" s="17">
        <f>SUM(C92:C103)</f>
        <v>57.599999999999994</v>
      </c>
      <c r="D104" s="17">
        <f>SUM(D92:D103)</f>
        <v>53.800000000000004</v>
      </c>
      <c r="E104" s="32">
        <f>D104/C104*100</f>
        <v>93.40277777777779</v>
      </c>
      <c r="F104" s="32"/>
      <c r="G104" s="12"/>
      <c r="H104" s="12"/>
      <c r="I104" s="12"/>
      <c r="J104" s="12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ht="12.75">
      <c r="A105" s="12"/>
      <c r="B105" s="12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ht="12.75">
      <c r="A106" s="12"/>
      <c r="B106" s="12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ht="12.75">
      <c r="A107" s="10"/>
      <c r="B107" s="10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ht="12.75">
      <c r="A108" s="10"/>
      <c r="B108" s="10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ht="63.75" customHeight="1">
      <c r="A109" s="48"/>
      <c r="B109" s="49"/>
      <c r="C109" s="60" t="s">
        <v>24</v>
      </c>
      <c r="D109" s="60"/>
      <c r="E109" s="61"/>
      <c r="F109" s="16"/>
      <c r="G109" s="12"/>
      <c r="H109" s="12"/>
      <c r="I109" s="12"/>
      <c r="J109" s="1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:45" ht="12.75">
      <c r="A110" s="23" t="s">
        <v>2</v>
      </c>
      <c r="B110" s="17" t="s">
        <v>3</v>
      </c>
      <c r="C110" s="60"/>
      <c r="D110" s="60"/>
      <c r="E110" s="61"/>
      <c r="F110" s="16"/>
      <c r="G110" s="12"/>
      <c r="H110" s="12"/>
      <c r="I110" s="12"/>
      <c r="J110" s="12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:45" ht="12.75">
      <c r="A111" s="50"/>
      <c r="B111" s="12"/>
      <c r="C111" s="37" t="s">
        <v>4</v>
      </c>
      <c r="D111" s="24" t="s">
        <v>5</v>
      </c>
      <c r="E111" s="18" t="s">
        <v>6</v>
      </c>
      <c r="F111" s="16"/>
      <c r="G111" s="12"/>
      <c r="H111" s="12"/>
      <c r="I111" s="12"/>
      <c r="J111" s="12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:45" ht="12.75">
      <c r="A112" s="51"/>
      <c r="B112" s="52"/>
      <c r="C112" s="42" t="s">
        <v>7</v>
      </c>
      <c r="D112" s="28" t="s">
        <v>29</v>
      </c>
      <c r="E112" s="29" t="s">
        <v>8</v>
      </c>
      <c r="F112" s="30"/>
      <c r="G112" s="12"/>
      <c r="H112" s="12"/>
      <c r="I112" s="12"/>
      <c r="J112" s="12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1:45" ht="12.75">
      <c r="A113" s="12"/>
      <c r="B113" s="12"/>
      <c r="C113" s="17"/>
      <c r="D113" s="17"/>
      <c r="E113" s="17"/>
      <c r="F113" s="12"/>
      <c r="G113" s="12"/>
      <c r="H113" s="12"/>
      <c r="I113" s="12"/>
      <c r="J113" s="12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:45" ht="12.75">
      <c r="A114" s="12">
        <v>1</v>
      </c>
      <c r="B114" s="12" t="s">
        <v>9</v>
      </c>
      <c r="C114" s="17"/>
      <c r="D114" s="31"/>
      <c r="E114" s="32"/>
      <c r="F114" s="12"/>
      <c r="G114" s="12"/>
      <c r="H114" s="12"/>
      <c r="I114" s="12"/>
      <c r="J114" s="12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1:45" ht="12.75">
      <c r="A115" s="12">
        <v>2</v>
      </c>
      <c r="B115" s="12" t="s">
        <v>10</v>
      </c>
      <c r="C115" s="17"/>
      <c r="D115" s="31"/>
      <c r="E115" s="32"/>
      <c r="F115" s="12"/>
      <c r="G115" s="12"/>
      <c r="H115" s="12"/>
      <c r="I115" s="12"/>
      <c r="J115" s="1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:45" ht="12.75">
      <c r="A116" s="12">
        <v>3</v>
      </c>
      <c r="B116" s="12" t="s">
        <v>11</v>
      </c>
      <c r="C116" s="17"/>
      <c r="D116" s="31"/>
      <c r="E116" s="32"/>
      <c r="F116" s="12"/>
      <c r="G116" s="12"/>
      <c r="H116" s="12"/>
      <c r="I116" s="12"/>
      <c r="J116" s="12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45" ht="12.75">
      <c r="A117" s="12">
        <v>4</v>
      </c>
      <c r="B117" s="12" t="s">
        <v>12</v>
      </c>
      <c r="C117" s="17"/>
      <c r="D117" s="31"/>
      <c r="E117" s="32"/>
      <c r="F117" s="12"/>
      <c r="G117" s="12"/>
      <c r="H117" s="12"/>
      <c r="I117" s="12"/>
      <c r="J117" s="12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:45" ht="12.75">
      <c r="A118" s="12">
        <v>5</v>
      </c>
      <c r="B118" s="12" t="s">
        <v>13</v>
      </c>
      <c r="C118" s="17"/>
      <c r="D118" s="31">
        <v>0.3</v>
      </c>
      <c r="E118" s="32"/>
      <c r="F118" s="12"/>
      <c r="G118" s="12"/>
      <c r="H118" s="12"/>
      <c r="I118" s="12"/>
      <c r="J118" s="12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45" ht="12.75">
      <c r="A119" s="12">
        <v>6</v>
      </c>
      <c r="B119" s="12" t="s">
        <v>14</v>
      </c>
      <c r="C119" s="17"/>
      <c r="D119" s="31"/>
      <c r="E119" s="32"/>
      <c r="F119" s="12"/>
      <c r="G119" s="12"/>
      <c r="H119" s="12"/>
      <c r="I119" s="12"/>
      <c r="J119" s="12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ht="12.75">
      <c r="A120" s="12">
        <v>7</v>
      </c>
      <c r="B120" s="12" t="s">
        <v>15</v>
      </c>
      <c r="C120" s="17"/>
      <c r="D120" s="31"/>
      <c r="E120" s="32"/>
      <c r="F120" s="12"/>
      <c r="G120" s="12"/>
      <c r="H120" s="12"/>
      <c r="I120" s="12"/>
      <c r="J120" s="12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ht="12.75">
      <c r="A121" s="12">
        <v>8</v>
      </c>
      <c r="B121" s="12" t="s">
        <v>16</v>
      </c>
      <c r="C121" s="17"/>
      <c r="D121" s="31"/>
      <c r="E121" s="32"/>
      <c r="F121" s="12"/>
      <c r="G121" s="12"/>
      <c r="H121" s="12"/>
      <c r="I121" s="12"/>
      <c r="J121" s="1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ht="12.75">
      <c r="A122" s="12">
        <v>9</v>
      </c>
      <c r="B122" s="12" t="s">
        <v>17</v>
      </c>
      <c r="C122" s="17"/>
      <c r="D122" s="31"/>
      <c r="E122" s="32"/>
      <c r="F122" s="12"/>
      <c r="G122" s="12"/>
      <c r="H122" s="12"/>
      <c r="I122" s="12"/>
      <c r="J122" s="12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1:45" ht="12.75">
      <c r="A123" s="12">
        <v>10</v>
      </c>
      <c r="B123" s="12" t="s">
        <v>18</v>
      </c>
      <c r="C123" s="17"/>
      <c r="D123" s="31"/>
      <c r="E123" s="32"/>
      <c r="F123" s="12"/>
      <c r="G123" s="12"/>
      <c r="H123" s="12"/>
      <c r="I123" s="12"/>
      <c r="J123" s="12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:45" ht="12.75">
      <c r="A124" s="12">
        <v>11</v>
      </c>
      <c r="B124" s="12" t="s">
        <v>19</v>
      </c>
      <c r="C124" s="17">
        <v>13.5</v>
      </c>
      <c r="D124" s="31">
        <v>15.5</v>
      </c>
      <c r="E124" s="32">
        <f>D124/C124*100</f>
        <v>114.81481481481481</v>
      </c>
      <c r="F124" s="12"/>
      <c r="G124" s="12"/>
      <c r="H124" s="12"/>
      <c r="I124" s="12"/>
      <c r="J124" s="12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ht="12.75">
      <c r="A125" s="12"/>
      <c r="B125" s="12"/>
      <c r="C125" s="17"/>
      <c r="D125" s="17"/>
      <c r="E125" s="17"/>
      <c r="F125" s="12"/>
      <c r="G125" s="12"/>
      <c r="H125" s="12"/>
      <c r="I125" s="12"/>
      <c r="J125" s="12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ht="12.75">
      <c r="A126" s="12"/>
      <c r="B126" s="12" t="s">
        <v>20</v>
      </c>
      <c r="C126" s="17">
        <f>SUM(C114:C125)</f>
        <v>13.5</v>
      </c>
      <c r="D126" s="17">
        <f>SUM(D114:D125)</f>
        <v>15.8</v>
      </c>
      <c r="E126" s="32">
        <f>D126/C126*100</f>
        <v>117.03703703703705</v>
      </c>
      <c r="F126" s="12"/>
      <c r="G126" s="12"/>
      <c r="H126" s="12"/>
      <c r="I126" s="12"/>
      <c r="J126" s="12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1:45" ht="12.75">
      <c r="A127" s="12"/>
      <c r="B127" s="12"/>
      <c r="C127" s="10"/>
      <c r="D127" s="10"/>
      <c r="E127" s="10"/>
      <c r="F127" s="12"/>
      <c r="G127" s="12"/>
      <c r="H127" s="12"/>
      <c r="I127" s="12"/>
      <c r="J127" s="12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1:45" ht="12.75">
      <c r="A128" s="10"/>
      <c r="B128" s="10"/>
      <c r="C128" s="10"/>
      <c r="D128" s="10"/>
      <c r="E128" s="10"/>
      <c r="F128" s="12"/>
      <c r="G128" s="12"/>
      <c r="H128" s="12"/>
      <c r="I128" s="12"/>
      <c r="J128" s="12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ht="12.75">
      <c r="A129" s="10"/>
      <c r="B129" s="10"/>
      <c r="C129" s="10"/>
      <c r="D129" s="10"/>
      <c r="E129" s="10"/>
      <c r="F129" s="12"/>
      <c r="G129" s="12"/>
      <c r="H129" s="12"/>
      <c r="I129" s="12"/>
      <c r="J129" s="12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1:45" ht="48.75" customHeight="1">
      <c r="A130" s="48"/>
      <c r="B130" s="49"/>
      <c r="C130" s="57" t="s">
        <v>28</v>
      </c>
      <c r="D130" s="58"/>
      <c r="E130" s="59"/>
      <c r="F130" s="57" t="s">
        <v>25</v>
      </c>
      <c r="G130" s="58"/>
      <c r="H130" s="5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:45" ht="18" customHeight="1">
      <c r="A131" s="23" t="s">
        <v>2</v>
      </c>
      <c r="B131" s="17" t="s">
        <v>3</v>
      </c>
      <c r="C131" s="53"/>
      <c r="D131" s="20"/>
      <c r="E131" s="54"/>
      <c r="F131" s="53"/>
      <c r="G131" s="20"/>
      <c r="H131" s="54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ht="12.75" customHeight="1">
      <c r="A132" s="50"/>
      <c r="B132" s="12"/>
      <c r="C132" s="24" t="s">
        <v>4</v>
      </c>
      <c r="D132" s="24" t="s">
        <v>5</v>
      </c>
      <c r="E132" s="37" t="s">
        <v>6</v>
      </c>
      <c r="F132" s="24" t="s">
        <v>4</v>
      </c>
      <c r="G132" s="24" t="s">
        <v>5</v>
      </c>
      <c r="H132" s="37" t="s">
        <v>6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ht="12.75">
      <c r="A133" s="51"/>
      <c r="B133" s="52"/>
      <c r="C133" s="28" t="s">
        <v>7</v>
      </c>
      <c r="D133" s="28" t="s">
        <v>29</v>
      </c>
      <c r="E133" s="42" t="s">
        <v>8</v>
      </c>
      <c r="F133" s="28" t="s">
        <v>7</v>
      </c>
      <c r="G133" s="28" t="s">
        <v>29</v>
      </c>
      <c r="H133" s="42" t="s">
        <v>8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:45" ht="12.75">
      <c r="A134" s="12"/>
      <c r="B134" s="12"/>
      <c r="C134" s="17"/>
      <c r="D134" s="17"/>
      <c r="E134" s="17"/>
      <c r="F134" s="17"/>
      <c r="G134" s="17"/>
      <c r="H134" s="17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45" ht="12.75">
      <c r="A135" s="12">
        <v>1</v>
      </c>
      <c r="B135" s="12" t="s">
        <v>9</v>
      </c>
      <c r="C135" s="17">
        <f>C11+C31+C52+C72+C114+C92</f>
        <v>414.1</v>
      </c>
      <c r="D135" s="17">
        <f aca="true" t="shared" si="4" ref="D135:D145">D11+D31+D52+D72+D114+D92</f>
        <v>426.40000000000003</v>
      </c>
      <c r="E135" s="32">
        <f aca="true" t="shared" si="5" ref="E135:E145">D135/C135*100</f>
        <v>102.97029702970298</v>
      </c>
      <c r="F135" s="17">
        <v>36</v>
      </c>
      <c r="G135" s="55">
        <v>28</v>
      </c>
      <c r="H135" s="32">
        <f aca="true" t="shared" si="6" ref="H135:H145">G135/F135*100</f>
        <v>77.77777777777779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</row>
    <row r="136" spans="1:45" ht="12.75">
      <c r="A136" s="12">
        <v>2</v>
      </c>
      <c r="B136" s="12" t="s">
        <v>10</v>
      </c>
      <c r="C136" s="17">
        <f aca="true" t="shared" si="7" ref="C136:C145">C12+C32+C53+C73+C115+C93</f>
        <v>69.8</v>
      </c>
      <c r="D136" s="17">
        <f t="shared" si="4"/>
        <v>69.7</v>
      </c>
      <c r="E136" s="32">
        <f t="shared" si="5"/>
        <v>99.8567335243553</v>
      </c>
      <c r="F136" s="17">
        <v>20.5</v>
      </c>
      <c r="G136" s="55">
        <v>19</v>
      </c>
      <c r="H136" s="32">
        <f t="shared" si="6"/>
        <v>92.6829268292683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1:45" ht="12.75">
      <c r="A137" s="12">
        <v>3</v>
      </c>
      <c r="B137" s="12" t="s">
        <v>11</v>
      </c>
      <c r="C137" s="17">
        <f t="shared" si="7"/>
        <v>160.5</v>
      </c>
      <c r="D137" s="17">
        <f t="shared" si="4"/>
        <v>99.20000000000002</v>
      </c>
      <c r="E137" s="32">
        <f t="shared" si="5"/>
        <v>61.80685358255453</v>
      </c>
      <c r="F137" s="17">
        <v>78.1</v>
      </c>
      <c r="G137" s="55">
        <v>49.5</v>
      </c>
      <c r="H137" s="32">
        <f t="shared" si="6"/>
        <v>63.38028169014085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:45" ht="12.75">
      <c r="A138" s="12">
        <v>4</v>
      </c>
      <c r="B138" s="12" t="s">
        <v>12</v>
      </c>
      <c r="C138" s="17">
        <f t="shared" si="7"/>
        <v>128</v>
      </c>
      <c r="D138" s="17">
        <f t="shared" si="4"/>
        <v>107.60000000000001</v>
      </c>
      <c r="E138" s="32">
        <f t="shared" si="5"/>
        <v>84.0625</v>
      </c>
      <c r="F138" s="17">
        <v>22.5</v>
      </c>
      <c r="G138" s="55">
        <v>8</v>
      </c>
      <c r="H138" s="32">
        <f t="shared" si="6"/>
        <v>35.55555555555556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45" ht="12.75">
      <c r="A139" s="12">
        <v>5</v>
      </c>
      <c r="B139" s="12" t="s">
        <v>13</v>
      </c>
      <c r="C139" s="17">
        <f t="shared" si="7"/>
        <v>143.8</v>
      </c>
      <c r="D139" s="17">
        <f t="shared" si="4"/>
        <v>114.5</v>
      </c>
      <c r="E139" s="32">
        <f t="shared" si="5"/>
        <v>79.62447844228095</v>
      </c>
      <c r="F139" s="17">
        <v>21.6</v>
      </c>
      <c r="G139" s="55">
        <v>10.3</v>
      </c>
      <c r="H139" s="32">
        <f t="shared" si="6"/>
        <v>47.68518518518518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1:45" ht="12.75">
      <c r="A140" s="12">
        <v>6</v>
      </c>
      <c r="B140" s="12" t="s">
        <v>14</v>
      </c>
      <c r="C140" s="17">
        <f t="shared" si="7"/>
        <v>125.69999999999999</v>
      </c>
      <c r="D140" s="17">
        <f t="shared" si="4"/>
        <v>133.6</v>
      </c>
      <c r="E140" s="32">
        <f t="shared" si="5"/>
        <v>106.28480509148768</v>
      </c>
      <c r="F140" s="17">
        <v>32</v>
      </c>
      <c r="G140" s="55">
        <v>33.4</v>
      </c>
      <c r="H140" s="32">
        <f t="shared" si="6"/>
        <v>104.375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ht="12.75">
      <c r="A141" s="12">
        <v>7</v>
      </c>
      <c r="B141" s="12" t="s">
        <v>15</v>
      </c>
      <c r="C141" s="17">
        <f t="shared" si="7"/>
        <v>760.5</v>
      </c>
      <c r="D141" s="17">
        <f t="shared" si="4"/>
        <v>677.3999999999999</v>
      </c>
      <c r="E141" s="32">
        <f t="shared" si="5"/>
        <v>89.07297830374752</v>
      </c>
      <c r="F141" s="17">
        <v>33.6</v>
      </c>
      <c r="G141" s="55">
        <v>19.1</v>
      </c>
      <c r="H141" s="32">
        <f t="shared" si="6"/>
        <v>56.845238095238095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ht="12.75">
      <c r="A142" s="12">
        <v>8</v>
      </c>
      <c r="B142" s="12" t="s">
        <v>16</v>
      </c>
      <c r="C142" s="17">
        <f t="shared" si="7"/>
        <v>85.10000000000001</v>
      </c>
      <c r="D142" s="17">
        <f t="shared" si="4"/>
        <v>52.4</v>
      </c>
      <c r="E142" s="32">
        <f t="shared" si="5"/>
        <v>61.57461809635721</v>
      </c>
      <c r="F142" s="17">
        <v>109.1</v>
      </c>
      <c r="G142" s="55">
        <v>80.1</v>
      </c>
      <c r="H142" s="32">
        <f t="shared" si="6"/>
        <v>73.41888175985335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ht="12.75">
      <c r="A143" s="12">
        <v>9</v>
      </c>
      <c r="B143" s="12" t="s">
        <v>17</v>
      </c>
      <c r="C143" s="17">
        <f t="shared" si="7"/>
        <v>145.9</v>
      </c>
      <c r="D143" s="17">
        <f t="shared" si="4"/>
        <v>113.3</v>
      </c>
      <c r="E143" s="32">
        <f t="shared" si="5"/>
        <v>77.6559287183002</v>
      </c>
      <c r="F143" s="17">
        <v>26</v>
      </c>
      <c r="G143" s="55">
        <v>12.4</v>
      </c>
      <c r="H143" s="32">
        <f t="shared" si="6"/>
        <v>47.69230769230769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ht="12.75">
      <c r="A144" s="12">
        <v>10</v>
      </c>
      <c r="B144" s="12" t="s">
        <v>18</v>
      </c>
      <c r="C144" s="17">
        <f t="shared" si="7"/>
        <v>367.5</v>
      </c>
      <c r="D144" s="17">
        <f t="shared" si="4"/>
        <v>366.1</v>
      </c>
      <c r="E144" s="32">
        <f t="shared" si="5"/>
        <v>99.61904761904763</v>
      </c>
      <c r="F144" s="17">
        <v>104.2</v>
      </c>
      <c r="G144" s="55">
        <v>87.3</v>
      </c>
      <c r="H144" s="32">
        <f t="shared" si="6"/>
        <v>83.78119001919386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1:45" ht="12.75">
      <c r="A145" s="12">
        <v>11</v>
      </c>
      <c r="B145" s="12" t="s">
        <v>19</v>
      </c>
      <c r="C145" s="17">
        <f t="shared" si="7"/>
        <v>182.6</v>
      </c>
      <c r="D145" s="17">
        <f t="shared" si="4"/>
        <v>172.4</v>
      </c>
      <c r="E145" s="32">
        <f t="shared" si="5"/>
        <v>94.41401971522454</v>
      </c>
      <c r="F145" s="17">
        <v>168.6</v>
      </c>
      <c r="G145" s="55">
        <v>55.6</v>
      </c>
      <c r="H145" s="32">
        <f t="shared" si="6"/>
        <v>32.977461447212335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ht="12.75">
      <c r="A146" s="12"/>
      <c r="B146" s="12"/>
      <c r="C146" s="17"/>
      <c r="D146" s="17"/>
      <c r="E146" s="17"/>
      <c r="F146" s="17"/>
      <c r="G146" s="17"/>
      <c r="H146" s="17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:45" ht="12.75">
      <c r="A147" s="12"/>
      <c r="B147" s="12" t="s">
        <v>20</v>
      </c>
      <c r="C147" s="17">
        <f>SUM(C135:C146)</f>
        <v>2583.5</v>
      </c>
      <c r="D147" s="17">
        <f>SUM(D135:D146)</f>
        <v>2332.6000000000004</v>
      </c>
      <c r="E147" s="32">
        <f>D147/C147*100</f>
        <v>90.28836849235535</v>
      </c>
      <c r="F147" s="17">
        <f>SUM(F135:F146)</f>
        <v>652.1999999999999</v>
      </c>
      <c r="G147" s="17">
        <f>SUM(G135:G146)</f>
        <v>402.7</v>
      </c>
      <c r="H147" s="32">
        <f>G147/F147*100</f>
        <v>61.74486353879178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:45" ht="12.75">
      <c r="A148" s="12"/>
      <c r="B148" s="12"/>
      <c r="C148" s="10"/>
      <c r="D148" s="10"/>
      <c r="E148" s="10"/>
      <c r="F148" s="12"/>
      <c r="G148" s="12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 ht="12.75">
      <c r="A149" s="12"/>
      <c r="B149" s="12" t="s">
        <v>26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ht="12.75">
      <c r="A150" s="12"/>
      <c r="B150" s="12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</row>
    <row r="151" spans="1:4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</row>
    <row r="152" spans="1:45" ht="12.75" customHeight="1">
      <c r="A152" s="48"/>
      <c r="B152" s="49"/>
      <c r="C152" s="60" t="s">
        <v>27</v>
      </c>
      <c r="D152" s="60"/>
      <c r="E152" s="6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</row>
    <row r="153" spans="1:45" ht="12.75">
      <c r="A153" s="23" t="s">
        <v>2</v>
      </c>
      <c r="B153" s="17" t="s">
        <v>3</v>
      </c>
      <c r="C153" s="60"/>
      <c r="D153" s="60"/>
      <c r="E153" s="6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</row>
    <row r="154" spans="1:45" ht="12.75">
      <c r="A154" s="50"/>
      <c r="B154" s="12"/>
      <c r="C154" s="60" t="s">
        <v>4</v>
      </c>
      <c r="D154" s="60" t="s">
        <v>5</v>
      </c>
      <c r="E154" s="60" t="s">
        <v>6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:45" ht="12.75">
      <c r="A155" s="50"/>
      <c r="B155" s="12"/>
      <c r="C155" s="24" t="s">
        <v>4</v>
      </c>
      <c r="D155" s="24" t="s">
        <v>5</v>
      </c>
      <c r="E155" s="37" t="s">
        <v>6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:45" ht="12.75">
      <c r="A156" s="51"/>
      <c r="B156" s="52"/>
      <c r="C156" s="28" t="s">
        <v>7</v>
      </c>
      <c r="D156" s="28" t="s">
        <v>29</v>
      </c>
      <c r="E156" s="42" t="s">
        <v>8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</row>
    <row r="157" spans="1:45" ht="12.75">
      <c r="A157" s="12"/>
      <c r="B157" s="12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</row>
    <row r="158" spans="1:45" ht="12.75">
      <c r="A158" s="12">
        <v>1</v>
      </c>
      <c r="B158" s="12" t="s">
        <v>9</v>
      </c>
      <c r="C158" s="56">
        <f aca="true" t="shared" si="8" ref="C158:D170">+C135+F135</f>
        <v>450.1</v>
      </c>
      <c r="D158" s="56">
        <f t="shared" si="8"/>
        <v>454.40000000000003</v>
      </c>
      <c r="E158" s="32">
        <f aca="true" t="shared" si="9" ref="E158:E170">D158/C158*100</f>
        <v>100.955343257054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</row>
    <row r="159" spans="1:45" ht="12.75">
      <c r="A159" s="12">
        <v>2</v>
      </c>
      <c r="B159" s="12" t="s">
        <v>10</v>
      </c>
      <c r="C159" s="56">
        <f t="shared" si="8"/>
        <v>90.3</v>
      </c>
      <c r="D159" s="56">
        <f t="shared" si="8"/>
        <v>88.7</v>
      </c>
      <c r="E159" s="32">
        <f t="shared" si="9"/>
        <v>98.2281284606866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</row>
    <row r="160" spans="1:45" ht="12.75">
      <c r="A160" s="12">
        <v>3</v>
      </c>
      <c r="B160" s="12" t="s">
        <v>11</v>
      </c>
      <c r="C160" s="56">
        <f t="shared" si="8"/>
        <v>238.6</v>
      </c>
      <c r="D160" s="56">
        <f t="shared" si="8"/>
        <v>148.70000000000002</v>
      </c>
      <c r="E160" s="32">
        <f t="shared" si="9"/>
        <v>62.32187761944679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</row>
    <row r="161" spans="1:45" ht="12.75">
      <c r="A161" s="12">
        <v>4</v>
      </c>
      <c r="B161" s="12" t="s">
        <v>12</v>
      </c>
      <c r="C161" s="56">
        <f t="shared" si="8"/>
        <v>150.5</v>
      </c>
      <c r="D161" s="56">
        <f t="shared" si="8"/>
        <v>115.60000000000001</v>
      </c>
      <c r="E161" s="32">
        <f t="shared" si="9"/>
        <v>76.81063122923588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</row>
    <row r="162" spans="1:45" ht="12.75">
      <c r="A162" s="12">
        <v>5</v>
      </c>
      <c r="B162" s="12" t="s">
        <v>13</v>
      </c>
      <c r="C162" s="56">
        <f t="shared" si="8"/>
        <v>165.4</v>
      </c>
      <c r="D162" s="56">
        <f t="shared" si="8"/>
        <v>124.8</v>
      </c>
      <c r="E162" s="32">
        <f t="shared" si="9"/>
        <v>75.45344619105198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</row>
    <row r="163" spans="1:5" ht="12.75">
      <c r="A163" s="3">
        <v>6</v>
      </c>
      <c r="B163" s="3" t="s">
        <v>14</v>
      </c>
      <c r="C163" s="6">
        <f t="shared" si="8"/>
        <v>157.7</v>
      </c>
      <c r="D163" s="6">
        <f t="shared" si="8"/>
        <v>167</v>
      </c>
      <c r="E163" s="4">
        <f t="shared" si="9"/>
        <v>105.89727330374129</v>
      </c>
    </row>
    <row r="164" spans="1:5" ht="12.75">
      <c r="A164" s="3">
        <v>7</v>
      </c>
      <c r="B164" s="3" t="s">
        <v>15</v>
      </c>
      <c r="C164" s="6">
        <f t="shared" si="8"/>
        <v>794.1</v>
      </c>
      <c r="D164" s="6">
        <f t="shared" si="8"/>
        <v>696.4999999999999</v>
      </c>
      <c r="E164" s="4">
        <f t="shared" si="9"/>
        <v>87.70935650421859</v>
      </c>
    </row>
    <row r="165" spans="1:5" ht="12.75">
      <c r="A165" s="3">
        <v>8</v>
      </c>
      <c r="B165" s="3" t="s">
        <v>16</v>
      </c>
      <c r="C165" s="6">
        <f t="shared" si="8"/>
        <v>194.2</v>
      </c>
      <c r="D165" s="6">
        <f t="shared" si="8"/>
        <v>132.5</v>
      </c>
      <c r="E165" s="4">
        <f t="shared" si="9"/>
        <v>68.22863027806385</v>
      </c>
    </row>
    <row r="166" spans="1:5" ht="12.75">
      <c r="A166" s="3">
        <v>9</v>
      </c>
      <c r="B166" s="3" t="s">
        <v>17</v>
      </c>
      <c r="C166" s="6">
        <f t="shared" si="8"/>
        <v>171.9</v>
      </c>
      <c r="D166" s="6">
        <f t="shared" si="8"/>
        <v>125.7</v>
      </c>
      <c r="E166" s="4">
        <f t="shared" si="9"/>
        <v>73.1239092495637</v>
      </c>
    </row>
    <row r="167" spans="1:5" ht="12.75">
      <c r="A167" s="3">
        <v>10</v>
      </c>
      <c r="B167" s="3" t="s">
        <v>18</v>
      </c>
      <c r="C167" s="6">
        <f t="shared" si="8"/>
        <v>471.7</v>
      </c>
      <c r="D167" s="6">
        <f t="shared" si="8"/>
        <v>453.40000000000003</v>
      </c>
      <c r="E167" s="4">
        <f t="shared" si="9"/>
        <v>96.12041551833794</v>
      </c>
    </row>
    <row r="168" spans="1:5" ht="12.75">
      <c r="A168" s="3">
        <v>11</v>
      </c>
      <c r="B168" s="3" t="s">
        <v>19</v>
      </c>
      <c r="C168" s="6">
        <f t="shared" si="8"/>
        <v>351.2</v>
      </c>
      <c r="D168" s="6">
        <f t="shared" si="8"/>
        <v>228</v>
      </c>
      <c r="E168" s="4">
        <f t="shared" si="9"/>
        <v>64.92027334851936</v>
      </c>
    </row>
    <row r="169" spans="1:5" ht="12.75">
      <c r="A169" s="3"/>
      <c r="B169" s="3"/>
      <c r="C169" s="6"/>
      <c r="D169" s="6"/>
      <c r="E169" s="4"/>
    </row>
    <row r="170" spans="1:5" ht="12.75">
      <c r="A170" s="3"/>
      <c r="B170" s="3" t="s">
        <v>20</v>
      </c>
      <c r="C170" s="6">
        <f t="shared" si="8"/>
        <v>3235.7</v>
      </c>
      <c r="D170" s="6">
        <f t="shared" si="8"/>
        <v>2735.3</v>
      </c>
      <c r="E170" s="4">
        <f t="shared" si="9"/>
        <v>84.53503105973978</v>
      </c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spans="2:4" ht="12.75">
      <c r="B177" s="7"/>
      <c r="C177" s="5"/>
      <c r="D177" s="7"/>
    </row>
    <row r="178" spans="2:4" ht="12.75">
      <c r="B178" s="7"/>
      <c r="C178" s="5"/>
      <c r="D178" s="7"/>
    </row>
    <row r="179" spans="2:4" ht="12.75">
      <c r="B179" s="7"/>
      <c r="C179" s="5"/>
      <c r="D179" s="7"/>
    </row>
    <row r="180" spans="2:4" ht="12.75">
      <c r="B180" s="7"/>
      <c r="C180" s="8"/>
      <c r="D180" s="7"/>
    </row>
    <row r="181" spans="2:4" ht="12.75">
      <c r="B181" s="7"/>
      <c r="C181" s="8"/>
      <c r="D181" s="7"/>
    </row>
    <row r="182" spans="2:4" ht="18">
      <c r="B182" s="7"/>
      <c r="C182" s="9"/>
      <c r="D182" s="7"/>
    </row>
    <row r="183" spans="2:4" ht="12.75">
      <c r="B183" s="7"/>
      <c r="C183" s="7"/>
      <c r="D183" s="7"/>
    </row>
    <row r="184" spans="2:4" ht="12.75">
      <c r="B184" s="7"/>
      <c r="C184" s="7"/>
      <c r="D184" s="7"/>
    </row>
    <row r="185" spans="2:4" ht="12.75">
      <c r="B185" s="7"/>
      <c r="C185" s="7"/>
      <c r="D185" s="7"/>
    </row>
    <row r="186" spans="2:4" ht="12.75">
      <c r="B186" s="7"/>
      <c r="C186" s="7"/>
      <c r="D186" s="7"/>
    </row>
    <row r="187" spans="2:4" ht="12.75">
      <c r="B187" s="7"/>
      <c r="C187" s="7"/>
      <c r="D187" s="7"/>
    </row>
    <row r="188" spans="2:4" ht="12.75">
      <c r="B188" s="7"/>
      <c r="C188" s="7"/>
      <c r="D188" s="7"/>
    </row>
    <row r="189" spans="2:4" ht="12.75">
      <c r="B189" s="7"/>
      <c r="C189" s="7"/>
      <c r="D189" s="7"/>
    </row>
  </sheetData>
  <mergeCells count="4">
    <mergeCell ref="F130:H130"/>
    <mergeCell ref="C130:E130"/>
    <mergeCell ref="C109:E110"/>
    <mergeCell ref="C152:E154"/>
  </mergeCells>
  <printOptions/>
  <pageMargins left="0.59" right="0.16" top="0.21" bottom="1.83" header="0.16" footer="1.8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2006-10-30T08:20:43Z</cp:lastPrinted>
  <dcterms:created xsi:type="dcterms:W3CDTF">1996-10-08T23:32:33Z</dcterms:created>
  <dcterms:modified xsi:type="dcterms:W3CDTF">2006-11-03T08:22:29Z</dcterms:modified>
  <cp:category/>
  <cp:version/>
  <cp:contentType/>
  <cp:contentStatus/>
  <cp:revision>1</cp:revision>
</cp:coreProperties>
</file>