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Яров. зерн и збоб." sheetId="1" r:id="rId1"/>
  </sheets>
  <definedNames>
    <definedName name="_xlnm.Print_Area" localSheetId="0">'Яров. зерн и збоб.'!$A$1:$R$36</definedName>
  </definedNames>
  <calcPr fullCalcOnLoad="1"/>
</workbook>
</file>

<file path=xl/sharedStrings.xml><?xml version="1.0" encoding="utf-8"?>
<sst xmlns="http://schemas.openxmlformats.org/spreadsheetml/2006/main" count="47" uniqueCount="43">
  <si>
    <t>%</t>
  </si>
  <si>
    <t>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</si>
  <si>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</si>
  <si>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</si>
  <si>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</si>
  <si>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</si>
  <si>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</si>
  <si>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</si>
  <si>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</si>
  <si>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</si>
  <si>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</si>
  <si>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</si>
  <si>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</si>
  <si>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</si>
  <si>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</si>
  <si>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</si>
  <si>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</si>
  <si>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</si>
  <si>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</si>
  <si>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</si>
  <si>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</si>
  <si>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</si>
  <si>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</si>
  <si>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</si>
  <si>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% к проверке</t>
  </si>
  <si>
    <t>По засоренности, тонн</t>
  </si>
  <si>
    <t>Наименование районов</t>
  </si>
  <si>
    <t>План засыпки, тонн</t>
  </si>
  <si>
    <t>Поступ. семян на проверку, тонн</t>
  </si>
  <si>
    <t>Проверено, тонн.</t>
  </si>
  <si>
    <t>Кондиционных, тонн</t>
  </si>
  <si>
    <t>Неконди- ционных, тонн</t>
  </si>
  <si>
    <t>по  влаж.</t>
  </si>
  <si>
    <t>по заселен. вредит.тонн</t>
  </si>
  <si>
    <t xml:space="preserve">    А.М. Титова</t>
  </si>
  <si>
    <t>Зам. Руководителя филиала ФГУ "Россельхозцентр" по Чувашской Республике</t>
  </si>
  <si>
    <t xml:space="preserve">             по всхож.</t>
  </si>
  <si>
    <t>Шашкарова, 51-41-68</t>
  </si>
  <si>
    <t>% к плану</t>
  </si>
  <si>
    <t>н.н.до 10 %</t>
  </si>
  <si>
    <t>н.н.до20 %</t>
  </si>
  <si>
    <t>Качество семян яровых зерновых и зернобобовых культур по состоянию на 1 ноября  2009 года</t>
  </si>
  <si>
    <t>Было на 01.11. 2008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</si>
</sst>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i/>
      <sz val="13"/>
      <name val="Arial Cyr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2" borderId="1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1" fontId="7" fillId="2" borderId="2" xfId="19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1" fontId="7" fillId="2" borderId="8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wrapText="1"/>
    </xf>
    <xf numFmtId="1" fontId="7" fillId="2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/>
    </xf>
    <xf numFmtId="1" fontId="8" fillId="2" borderId="2" xfId="19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1" fontId="8" fillId="2" borderId="2" xfId="0" applyNumberFormat="1" applyFont="1" applyFill="1" applyBorder="1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8" fillId="2" borderId="4" xfId="19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" fontId="7" fillId="2" borderId="9" xfId="19" applyNumberFormat="1" applyFont="1" applyFill="1" applyBorder="1" applyAlignment="1">
      <alignment horizontal="center"/>
    </xf>
    <xf numFmtId="172" fontId="7" fillId="2" borderId="9" xfId="0" applyNumberFormat="1" applyFont="1" applyFill="1" applyBorder="1" applyAlignment="1">
      <alignment horizontal="center"/>
    </xf>
    <xf numFmtId="172" fontId="8" fillId="2" borderId="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2714625" y="2324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zoomScale="75" zoomScaleNormal="75" zoomScaleSheetLayoutView="75" workbookViewId="0" topLeftCell="A1">
      <selection activeCell="E30" sqref="E30"/>
    </sheetView>
  </sheetViews>
  <sheetFormatPr defaultColWidth="9.140625" defaultRowHeight="12.75"/>
  <cols>
    <col min="1" max="1" width="27.57421875" style="0" customWidth="1"/>
    <col min="2" max="2" width="13.140625" style="0" customWidth="1"/>
    <col min="3" max="3" width="13.421875" style="0" customWidth="1"/>
    <col min="4" max="4" width="13.8515625" style="0" customWidth="1"/>
    <col min="5" max="5" width="8.421875" style="0" customWidth="1"/>
    <col min="6" max="6" width="10.57421875" style="0" customWidth="1"/>
    <col min="7" max="7" width="10.8515625" style="0" customWidth="1"/>
    <col min="8" max="8" width="11.28125" style="0" customWidth="1"/>
    <col min="9" max="10" width="11.57421875" style="0" customWidth="1"/>
    <col min="11" max="11" width="10.7109375" style="0" customWidth="1"/>
    <col min="12" max="17" width="7.8515625" style="0" customWidth="1"/>
    <col min="18" max="18" width="11.8515625" style="0" customWidth="1"/>
  </cols>
  <sheetData>
    <row r="2" spans="1:18" ht="16.5">
      <c r="A2" s="47" t="s">
        <v>41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spans="1:18" ht="17.25" thickBot="1">
      <c r="A3" s="2"/>
      <c r="B3" s="2"/>
      <c r="C3" s="3"/>
      <c r="D3" s="4"/>
      <c r="E3" s="4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48" t="s">
        <v>26</v>
      </c>
      <c r="B4" s="41" t="s">
        <v>27</v>
      </c>
      <c r="C4" s="41" t="s">
        <v>28</v>
      </c>
      <c r="D4" s="41" t="s">
        <v>29</v>
      </c>
      <c r="E4" s="44" t="s">
        <v>38</v>
      </c>
      <c r="F4" s="44" t="s">
        <v>30</v>
      </c>
      <c r="G4" s="44" t="s">
        <v>24</v>
      </c>
      <c r="H4" s="44" t="s">
        <v>31</v>
      </c>
      <c r="I4" s="44" t="s">
        <v>24</v>
      </c>
      <c r="J4" s="53" t="s">
        <v>25</v>
      </c>
      <c r="K4" s="53" t="s">
        <v>24</v>
      </c>
      <c r="L4" s="22" t="s">
        <v>36</v>
      </c>
      <c r="M4" s="14"/>
      <c r="N4" s="15"/>
      <c r="O4" s="15"/>
      <c r="P4" s="61" t="s">
        <v>32</v>
      </c>
      <c r="Q4" s="62"/>
      <c r="R4" s="56" t="s">
        <v>33</v>
      </c>
    </row>
    <row r="5" spans="1:18" ht="16.5">
      <c r="A5" s="49"/>
      <c r="B5" s="42"/>
      <c r="C5" s="51"/>
      <c r="D5" s="51"/>
      <c r="E5" s="45"/>
      <c r="F5" s="45"/>
      <c r="G5" s="45"/>
      <c r="H5" s="45"/>
      <c r="I5" s="45"/>
      <c r="J5" s="54"/>
      <c r="K5" s="54"/>
      <c r="L5" s="59" t="s">
        <v>1</v>
      </c>
      <c r="M5" s="5"/>
      <c r="N5" s="5"/>
      <c r="O5" s="5"/>
      <c r="P5" s="59" t="s">
        <v>1</v>
      </c>
      <c r="Q5" s="7"/>
      <c r="R5" s="57"/>
    </row>
    <row r="6" spans="1:18" ht="37.5" customHeight="1">
      <c r="A6" s="50"/>
      <c r="B6" s="43"/>
      <c r="C6" s="52"/>
      <c r="D6" s="52"/>
      <c r="E6" s="46"/>
      <c r="F6" s="46"/>
      <c r="G6" s="46"/>
      <c r="H6" s="46"/>
      <c r="I6" s="46"/>
      <c r="J6" s="55"/>
      <c r="K6" s="55"/>
      <c r="L6" s="60"/>
      <c r="M6" s="6" t="s">
        <v>0</v>
      </c>
      <c r="N6" s="25" t="s">
        <v>39</v>
      </c>
      <c r="O6" s="25" t="s">
        <v>40</v>
      </c>
      <c r="P6" s="60"/>
      <c r="Q6" s="6" t="s">
        <v>0</v>
      </c>
      <c r="R6" s="58"/>
    </row>
    <row r="7" spans="1:18" ht="16.5">
      <c r="A7" s="23" t="s">
        <v>2</v>
      </c>
      <c r="B7" s="38">
        <v>2312</v>
      </c>
      <c r="C7" s="6">
        <v>1360</v>
      </c>
      <c r="D7" s="6">
        <v>1360</v>
      </c>
      <c r="E7" s="26">
        <f>D7/B7*100</f>
        <v>58.82352941176471</v>
      </c>
      <c r="F7" s="6">
        <v>440</v>
      </c>
      <c r="G7" s="24">
        <f>F7/D7*100</f>
        <v>32.35294117647059</v>
      </c>
      <c r="H7" s="6">
        <f>D7-F7</f>
        <v>920</v>
      </c>
      <c r="I7" s="24">
        <f>H7/D7*100</f>
        <v>67.64705882352942</v>
      </c>
      <c r="J7" s="25">
        <v>920</v>
      </c>
      <c r="K7" s="26">
        <f>J7/D7*100</f>
        <v>67.64705882352942</v>
      </c>
      <c r="L7" s="6">
        <v>0</v>
      </c>
      <c r="M7" s="35">
        <f>L7/D7*100</f>
        <v>0</v>
      </c>
      <c r="N7" s="35">
        <v>0</v>
      </c>
      <c r="O7" s="35">
        <v>0</v>
      </c>
      <c r="P7" s="6">
        <v>3</v>
      </c>
      <c r="Q7" s="26">
        <f>P7/D7*100</f>
        <v>0.22058823529411764</v>
      </c>
      <c r="R7" s="27">
        <v>0</v>
      </c>
    </row>
    <row r="8" spans="1:18" ht="16.5">
      <c r="A8" s="28" t="s">
        <v>3</v>
      </c>
      <c r="B8" s="39">
        <v>1548</v>
      </c>
      <c r="C8" s="29">
        <v>1819</v>
      </c>
      <c r="D8" s="6">
        <v>1819</v>
      </c>
      <c r="E8" s="26">
        <f aca="true" t="shared" si="0" ref="E8:E28">D8/B8*100</f>
        <v>117.50645994832041</v>
      </c>
      <c r="F8" s="29">
        <v>600</v>
      </c>
      <c r="G8" s="24">
        <f aca="true" t="shared" si="1" ref="G8:G28">F8/D8*100</f>
        <v>32.985156679494224</v>
      </c>
      <c r="H8" s="6">
        <f aca="true" t="shared" si="2" ref="H8:H29">D8-F8</f>
        <v>1219</v>
      </c>
      <c r="I8" s="24">
        <f aca="true" t="shared" si="3" ref="I8:I29">H8/D8*100</f>
        <v>67.01484332050576</v>
      </c>
      <c r="J8" s="29">
        <v>1219</v>
      </c>
      <c r="K8" s="26">
        <f aca="true" t="shared" si="4" ref="K8:K29">J8/D8*100</f>
        <v>67.01484332050576</v>
      </c>
      <c r="L8" s="29">
        <v>0</v>
      </c>
      <c r="M8" s="26">
        <f aca="true" t="shared" si="5" ref="M8:M28">L8/D8*100</f>
        <v>0</v>
      </c>
      <c r="N8" s="26">
        <v>0</v>
      </c>
      <c r="O8" s="26">
        <v>0</v>
      </c>
      <c r="P8" s="26">
        <v>0</v>
      </c>
      <c r="Q8" s="26">
        <f aca="true" t="shared" si="6" ref="Q8:Q28">P8/D8*100</f>
        <v>0</v>
      </c>
      <c r="R8" s="27">
        <v>0</v>
      </c>
    </row>
    <row r="9" spans="1:18" ht="16.5">
      <c r="A9" s="28" t="s">
        <v>4</v>
      </c>
      <c r="B9" s="39">
        <v>4053</v>
      </c>
      <c r="C9" s="29">
        <v>3074</v>
      </c>
      <c r="D9" s="6">
        <v>3074</v>
      </c>
      <c r="E9" s="26">
        <f t="shared" si="0"/>
        <v>75.84505304712559</v>
      </c>
      <c r="F9" s="29">
        <v>1442</v>
      </c>
      <c r="G9" s="24">
        <f t="shared" si="1"/>
        <v>46.90956408588159</v>
      </c>
      <c r="H9" s="6">
        <f t="shared" si="2"/>
        <v>1632</v>
      </c>
      <c r="I9" s="24">
        <f t="shared" si="3"/>
        <v>53.090435914118416</v>
      </c>
      <c r="J9" s="29">
        <v>1594</v>
      </c>
      <c r="K9" s="26">
        <f t="shared" si="4"/>
        <v>51.85426154847105</v>
      </c>
      <c r="L9" s="29">
        <v>38</v>
      </c>
      <c r="M9" s="26">
        <f t="shared" si="5"/>
        <v>1.236174365647365</v>
      </c>
      <c r="N9" s="26">
        <v>38</v>
      </c>
      <c r="O9" s="26">
        <v>0</v>
      </c>
      <c r="P9" s="26">
        <v>0</v>
      </c>
      <c r="Q9" s="26">
        <f t="shared" si="6"/>
        <v>0</v>
      </c>
      <c r="R9" s="27">
        <v>0</v>
      </c>
    </row>
    <row r="10" spans="1:18" ht="16.5">
      <c r="A10" s="28" t="s">
        <v>5</v>
      </c>
      <c r="B10" s="39">
        <v>3554</v>
      </c>
      <c r="C10" s="29">
        <v>3387</v>
      </c>
      <c r="D10" s="6">
        <v>3387</v>
      </c>
      <c r="E10" s="26">
        <f t="shared" si="0"/>
        <v>95.30106921778277</v>
      </c>
      <c r="F10" s="29">
        <v>1366</v>
      </c>
      <c r="G10" s="24">
        <f t="shared" si="1"/>
        <v>40.33067611455565</v>
      </c>
      <c r="H10" s="6">
        <f t="shared" si="2"/>
        <v>2021</v>
      </c>
      <c r="I10" s="24">
        <f t="shared" si="3"/>
        <v>59.66932388544435</v>
      </c>
      <c r="J10" s="29">
        <v>1903</v>
      </c>
      <c r="K10" s="26">
        <f t="shared" si="4"/>
        <v>56.18541482137584</v>
      </c>
      <c r="L10" s="29">
        <v>110</v>
      </c>
      <c r="M10" s="26">
        <f t="shared" si="5"/>
        <v>3.2477118393858877</v>
      </c>
      <c r="N10" s="26">
        <v>110</v>
      </c>
      <c r="O10" s="26">
        <v>0</v>
      </c>
      <c r="P10" s="26">
        <v>0</v>
      </c>
      <c r="Q10" s="26">
        <f t="shared" si="6"/>
        <v>0</v>
      </c>
      <c r="R10" s="27">
        <v>8</v>
      </c>
    </row>
    <row r="11" spans="1:18" ht="16.5">
      <c r="A11" s="28" t="s">
        <v>6</v>
      </c>
      <c r="B11" s="39">
        <v>1540</v>
      </c>
      <c r="C11" s="29">
        <v>2012</v>
      </c>
      <c r="D11" s="6">
        <v>1593</v>
      </c>
      <c r="E11" s="26">
        <f t="shared" si="0"/>
        <v>103.44155844155844</v>
      </c>
      <c r="F11" s="29">
        <v>942</v>
      </c>
      <c r="G11" s="24">
        <f t="shared" si="1"/>
        <v>59.133709981167605</v>
      </c>
      <c r="H11" s="6">
        <f t="shared" si="2"/>
        <v>651</v>
      </c>
      <c r="I11" s="24">
        <f t="shared" si="3"/>
        <v>40.86629001883239</v>
      </c>
      <c r="J11" s="29">
        <v>651</v>
      </c>
      <c r="K11" s="26">
        <f t="shared" si="4"/>
        <v>40.86629001883239</v>
      </c>
      <c r="L11" s="29">
        <v>0</v>
      </c>
      <c r="M11" s="26">
        <f t="shared" si="5"/>
        <v>0</v>
      </c>
      <c r="N11" s="26">
        <v>0</v>
      </c>
      <c r="O11" s="26">
        <v>0</v>
      </c>
      <c r="P11" s="26">
        <v>0</v>
      </c>
      <c r="Q11" s="26">
        <f t="shared" si="6"/>
        <v>0</v>
      </c>
      <c r="R11" s="27">
        <v>0</v>
      </c>
    </row>
    <row r="12" spans="1:18" ht="16.5">
      <c r="A12" s="28" t="s">
        <v>7</v>
      </c>
      <c r="B12" s="39">
        <v>1863</v>
      </c>
      <c r="C12" s="29">
        <v>893</v>
      </c>
      <c r="D12" s="6">
        <v>443</v>
      </c>
      <c r="E12" s="26">
        <f t="shared" si="0"/>
        <v>23.778851315083198</v>
      </c>
      <c r="F12" s="29">
        <v>121</v>
      </c>
      <c r="G12" s="24">
        <f t="shared" si="1"/>
        <v>27.313769751693002</v>
      </c>
      <c r="H12" s="6">
        <f t="shared" si="2"/>
        <v>322</v>
      </c>
      <c r="I12" s="24">
        <f t="shared" si="3"/>
        <v>72.686230248307</v>
      </c>
      <c r="J12" s="29">
        <v>195</v>
      </c>
      <c r="K12" s="26">
        <f t="shared" si="4"/>
        <v>44.01805869074492</v>
      </c>
      <c r="L12" s="29">
        <v>0</v>
      </c>
      <c r="M12" s="26">
        <f t="shared" si="5"/>
        <v>0</v>
      </c>
      <c r="N12" s="26">
        <v>0</v>
      </c>
      <c r="O12" s="26">
        <v>0</v>
      </c>
      <c r="P12" s="26">
        <v>127</v>
      </c>
      <c r="Q12" s="26">
        <f t="shared" si="6"/>
        <v>28.66817155756208</v>
      </c>
      <c r="R12" s="27">
        <v>0</v>
      </c>
    </row>
    <row r="13" spans="1:18" ht="16.5">
      <c r="A13" s="28" t="s">
        <v>8</v>
      </c>
      <c r="B13" s="39">
        <v>2681</v>
      </c>
      <c r="C13" s="29">
        <v>1643</v>
      </c>
      <c r="D13" s="6">
        <v>1383</v>
      </c>
      <c r="E13" s="26">
        <f t="shared" si="0"/>
        <v>51.58522939201791</v>
      </c>
      <c r="F13" s="29">
        <v>340</v>
      </c>
      <c r="G13" s="24">
        <f t="shared" si="1"/>
        <v>24.584237165582067</v>
      </c>
      <c r="H13" s="6">
        <f t="shared" si="2"/>
        <v>1043</v>
      </c>
      <c r="I13" s="24">
        <f t="shared" si="3"/>
        <v>75.41576283441793</v>
      </c>
      <c r="J13" s="29">
        <v>1043</v>
      </c>
      <c r="K13" s="26">
        <f t="shared" si="4"/>
        <v>75.41576283441793</v>
      </c>
      <c r="L13" s="29">
        <v>65</v>
      </c>
      <c r="M13" s="26">
        <f t="shared" si="5"/>
        <v>4.6999276934201015</v>
      </c>
      <c r="N13" s="26">
        <v>45</v>
      </c>
      <c r="O13" s="26">
        <v>20</v>
      </c>
      <c r="P13" s="26">
        <v>13</v>
      </c>
      <c r="Q13" s="26">
        <f t="shared" si="6"/>
        <v>0.9399855386840202</v>
      </c>
      <c r="R13" s="27">
        <v>0</v>
      </c>
    </row>
    <row r="14" spans="1:18" ht="16.5">
      <c r="A14" s="28" t="s">
        <v>9</v>
      </c>
      <c r="B14" s="39">
        <v>2790</v>
      </c>
      <c r="C14" s="29">
        <v>2790</v>
      </c>
      <c r="D14" s="6">
        <v>2790</v>
      </c>
      <c r="E14" s="26">
        <f t="shared" si="0"/>
        <v>100</v>
      </c>
      <c r="F14" s="29">
        <v>1011</v>
      </c>
      <c r="G14" s="24">
        <f t="shared" si="1"/>
        <v>36.236559139784944</v>
      </c>
      <c r="H14" s="6">
        <f t="shared" si="2"/>
        <v>1779</v>
      </c>
      <c r="I14" s="24">
        <f t="shared" si="3"/>
        <v>63.763440860215056</v>
      </c>
      <c r="J14" s="29">
        <v>1652</v>
      </c>
      <c r="K14" s="26">
        <f t="shared" si="4"/>
        <v>59.211469534050174</v>
      </c>
      <c r="L14" s="29">
        <v>0</v>
      </c>
      <c r="M14" s="26">
        <f t="shared" si="5"/>
        <v>0</v>
      </c>
      <c r="N14" s="26">
        <v>0</v>
      </c>
      <c r="O14" s="26">
        <v>0</v>
      </c>
      <c r="P14" s="26">
        <v>0</v>
      </c>
      <c r="Q14" s="26">
        <f t="shared" si="6"/>
        <v>0</v>
      </c>
      <c r="R14" s="27">
        <v>387</v>
      </c>
    </row>
    <row r="15" spans="1:18" ht="16.5">
      <c r="A15" s="28" t="s">
        <v>10</v>
      </c>
      <c r="B15" s="39">
        <v>1855</v>
      </c>
      <c r="C15" s="29">
        <v>1850</v>
      </c>
      <c r="D15" s="6">
        <v>1850</v>
      </c>
      <c r="E15" s="26">
        <f t="shared" si="0"/>
        <v>99.73045822102425</v>
      </c>
      <c r="F15" s="29">
        <v>75</v>
      </c>
      <c r="G15" s="24">
        <f t="shared" si="1"/>
        <v>4.054054054054054</v>
      </c>
      <c r="H15" s="6">
        <f t="shared" si="2"/>
        <v>1775</v>
      </c>
      <c r="I15" s="24">
        <f t="shared" si="3"/>
        <v>95.94594594594594</v>
      </c>
      <c r="J15" s="29">
        <v>1775</v>
      </c>
      <c r="K15" s="26">
        <f t="shared" si="4"/>
        <v>95.94594594594594</v>
      </c>
      <c r="L15" s="29">
        <v>0</v>
      </c>
      <c r="M15" s="26">
        <f t="shared" si="5"/>
        <v>0</v>
      </c>
      <c r="N15" s="26">
        <v>0</v>
      </c>
      <c r="O15" s="26">
        <v>0</v>
      </c>
      <c r="P15" s="26">
        <v>0</v>
      </c>
      <c r="Q15" s="26">
        <f t="shared" si="6"/>
        <v>0</v>
      </c>
      <c r="R15" s="27">
        <v>110</v>
      </c>
    </row>
    <row r="16" spans="1:18" ht="16.5">
      <c r="A16" s="28" t="s">
        <v>11</v>
      </c>
      <c r="B16" s="39">
        <v>1483</v>
      </c>
      <c r="C16" s="29">
        <v>1604</v>
      </c>
      <c r="D16" s="6">
        <v>1604</v>
      </c>
      <c r="E16" s="26">
        <f t="shared" si="0"/>
        <v>108.15913688469318</v>
      </c>
      <c r="F16" s="29">
        <v>1175</v>
      </c>
      <c r="G16" s="24">
        <f t="shared" si="1"/>
        <v>73.25436408977556</v>
      </c>
      <c r="H16" s="6">
        <f t="shared" si="2"/>
        <v>429</v>
      </c>
      <c r="I16" s="24">
        <f t="shared" si="3"/>
        <v>26.74563591022444</v>
      </c>
      <c r="J16" s="29">
        <v>429</v>
      </c>
      <c r="K16" s="26">
        <f t="shared" si="4"/>
        <v>26.74563591022444</v>
      </c>
      <c r="L16" s="29">
        <v>0</v>
      </c>
      <c r="M16" s="26">
        <f t="shared" si="5"/>
        <v>0</v>
      </c>
      <c r="N16" s="26">
        <v>0</v>
      </c>
      <c r="O16" s="26">
        <v>0</v>
      </c>
      <c r="P16" s="26">
        <v>0</v>
      </c>
      <c r="Q16" s="26">
        <f t="shared" si="6"/>
        <v>0</v>
      </c>
      <c r="R16" s="27">
        <v>0</v>
      </c>
    </row>
    <row r="17" spans="1:18" ht="16.5">
      <c r="A17" s="28" t="s">
        <v>12</v>
      </c>
      <c r="B17" s="39">
        <v>506</v>
      </c>
      <c r="C17" s="29">
        <v>594</v>
      </c>
      <c r="D17" s="6">
        <v>594</v>
      </c>
      <c r="E17" s="26">
        <f t="shared" si="0"/>
        <v>117.3913043478261</v>
      </c>
      <c r="F17" s="29">
        <v>392</v>
      </c>
      <c r="G17" s="24">
        <f t="shared" si="1"/>
        <v>65.993265993266</v>
      </c>
      <c r="H17" s="6">
        <f t="shared" si="2"/>
        <v>202</v>
      </c>
      <c r="I17" s="24">
        <f t="shared" si="3"/>
        <v>34.00673400673401</v>
      </c>
      <c r="J17" s="29">
        <v>202</v>
      </c>
      <c r="K17" s="26">
        <f t="shared" si="4"/>
        <v>34.00673400673401</v>
      </c>
      <c r="L17" s="29">
        <v>0</v>
      </c>
      <c r="M17" s="26">
        <f t="shared" si="5"/>
        <v>0</v>
      </c>
      <c r="N17" s="26">
        <v>0</v>
      </c>
      <c r="O17" s="26">
        <v>0</v>
      </c>
      <c r="P17" s="26">
        <v>0</v>
      </c>
      <c r="Q17" s="26">
        <f t="shared" si="6"/>
        <v>0</v>
      </c>
      <c r="R17" s="27">
        <v>0</v>
      </c>
    </row>
    <row r="18" spans="1:18" ht="16.5">
      <c r="A18" s="28" t="s">
        <v>13</v>
      </c>
      <c r="B18" s="39">
        <v>2707</v>
      </c>
      <c r="C18" s="29">
        <v>2404</v>
      </c>
      <c r="D18" s="6">
        <v>2404</v>
      </c>
      <c r="E18" s="26">
        <f t="shared" si="0"/>
        <v>88.80679719246399</v>
      </c>
      <c r="F18" s="29">
        <v>1674</v>
      </c>
      <c r="G18" s="24">
        <f t="shared" si="1"/>
        <v>69.63394342762064</v>
      </c>
      <c r="H18" s="6">
        <f t="shared" si="2"/>
        <v>730</v>
      </c>
      <c r="I18" s="24">
        <f t="shared" si="3"/>
        <v>30.366056572379367</v>
      </c>
      <c r="J18" s="29">
        <v>679</v>
      </c>
      <c r="K18" s="26">
        <f t="shared" si="4"/>
        <v>28.244592346089853</v>
      </c>
      <c r="L18" s="29">
        <v>72</v>
      </c>
      <c r="M18" s="26">
        <f t="shared" si="5"/>
        <v>2.995008319467554</v>
      </c>
      <c r="N18" s="26">
        <v>72</v>
      </c>
      <c r="O18" s="26">
        <v>0</v>
      </c>
      <c r="P18" s="26">
        <v>0</v>
      </c>
      <c r="Q18" s="26">
        <f t="shared" si="6"/>
        <v>0</v>
      </c>
      <c r="R18" s="27">
        <v>12</v>
      </c>
    </row>
    <row r="19" spans="1:18" ht="16.5">
      <c r="A19" s="28" t="s">
        <v>14</v>
      </c>
      <c r="B19" s="39">
        <v>2112</v>
      </c>
      <c r="C19" s="29">
        <v>1831</v>
      </c>
      <c r="D19" s="6">
        <v>1831</v>
      </c>
      <c r="E19" s="26">
        <f t="shared" si="0"/>
        <v>86.69507575757575</v>
      </c>
      <c r="F19" s="29">
        <v>488</v>
      </c>
      <c r="G19" s="24">
        <f t="shared" si="1"/>
        <v>26.65210267613326</v>
      </c>
      <c r="H19" s="6">
        <f t="shared" si="2"/>
        <v>1343</v>
      </c>
      <c r="I19" s="24">
        <f t="shared" si="3"/>
        <v>73.34789732386675</v>
      </c>
      <c r="J19" s="29">
        <v>1343</v>
      </c>
      <c r="K19" s="26">
        <f t="shared" si="4"/>
        <v>73.34789732386675</v>
      </c>
      <c r="L19" s="29">
        <v>0</v>
      </c>
      <c r="M19" s="26">
        <f t="shared" si="5"/>
        <v>0</v>
      </c>
      <c r="N19" s="26">
        <v>0</v>
      </c>
      <c r="O19" s="26">
        <v>0</v>
      </c>
      <c r="P19" s="26">
        <v>120</v>
      </c>
      <c r="Q19" s="26">
        <f t="shared" si="6"/>
        <v>6.553795740032769</v>
      </c>
      <c r="R19" s="27">
        <v>0</v>
      </c>
    </row>
    <row r="20" spans="1:18" ht="16.5">
      <c r="A20" s="28" t="s">
        <v>15</v>
      </c>
      <c r="B20" s="39">
        <v>2848</v>
      </c>
      <c r="C20" s="29">
        <v>1745</v>
      </c>
      <c r="D20" s="6">
        <v>1745</v>
      </c>
      <c r="E20" s="26">
        <f t="shared" si="0"/>
        <v>61.27106741573034</v>
      </c>
      <c r="F20" s="29">
        <v>0</v>
      </c>
      <c r="G20" s="24">
        <f t="shared" si="1"/>
        <v>0</v>
      </c>
      <c r="H20" s="6">
        <f t="shared" si="2"/>
        <v>1745</v>
      </c>
      <c r="I20" s="24">
        <f t="shared" si="3"/>
        <v>100</v>
      </c>
      <c r="J20" s="29">
        <v>1745</v>
      </c>
      <c r="K20" s="26">
        <f t="shared" si="4"/>
        <v>100</v>
      </c>
      <c r="L20" s="29">
        <v>15</v>
      </c>
      <c r="M20" s="26">
        <f t="shared" si="5"/>
        <v>0.8595988538681949</v>
      </c>
      <c r="N20" s="26">
        <v>0</v>
      </c>
      <c r="O20" s="26">
        <v>15</v>
      </c>
      <c r="P20" s="26">
        <v>410</v>
      </c>
      <c r="Q20" s="26">
        <f t="shared" si="6"/>
        <v>23.49570200573066</v>
      </c>
      <c r="R20" s="27">
        <v>0</v>
      </c>
    </row>
    <row r="21" spans="1:18" ht="16.5">
      <c r="A21" s="28" t="s">
        <v>16</v>
      </c>
      <c r="B21" s="39">
        <v>3173</v>
      </c>
      <c r="C21" s="29">
        <v>2764</v>
      </c>
      <c r="D21" s="6">
        <v>2764</v>
      </c>
      <c r="E21" s="26">
        <f t="shared" si="0"/>
        <v>87.10999054522533</v>
      </c>
      <c r="F21" s="29">
        <v>863</v>
      </c>
      <c r="G21" s="24">
        <f t="shared" si="1"/>
        <v>31.22286541244573</v>
      </c>
      <c r="H21" s="6">
        <f t="shared" si="2"/>
        <v>1901</v>
      </c>
      <c r="I21" s="24">
        <f t="shared" si="3"/>
        <v>68.77713458755427</v>
      </c>
      <c r="J21" s="29">
        <v>1901</v>
      </c>
      <c r="K21" s="26">
        <f t="shared" si="4"/>
        <v>68.77713458755427</v>
      </c>
      <c r="L21" s="29">
        <v>0</v>
      </c>
      <c r="M21" s="26">
        <f t="shared" si="5"/>
        <v>0</v>
      </c>
      <c r="N21" s="26">
        <v>0</v>
      </c>
      <c r="O21" s="26">
        <v>0</v>
      </c>
      <c r="P21" s="26">
        <v>0</v>
      </c>
      <c r="Q21" s="26">
        <f t="shared" si="6"/>
        <v>0</v>
      </c>
      <c r="R21" s="27">
        <v>36</v>
      </c>
    </row>
    <row r="22" spans="1:18" ht="16.5">
      <c r="A22" s="28" t="s">
        <v>17</v>
      </c>
      <c r="B22" s="39">
        <v>1979</v>
      </c>
      <c r="C22" s="30">
        <v>3056</v>
      </c>
      <c r="D22" s="6">
        <v>1680</v>
      </c>
      <c r="E22" s="26">
        <f t="shared" si="0"/>
        <v>84.89135927235978</v>
      </c>
      <c r="F22" s="29">
        <v>1266</v>
      </c>
      <c r="G22" s="24">
        <f t="shared" si="1"/>
        <v>75.35714285714286</v>
      </c>
      <c r="H22" s="6">
        <f t="shared" si="2"/>
        <v>414</v>
      </c>
      <c r="I22" s="24">
        <f t="shared" si="3"/>
        <v>24.642857142857146</v>
      </c>
      <c r="J22" s="29">
        <v>414</v>
      </c>
      <c r="K22" s="26">
        <f t="shared" si="4"/>
        <v>24.642857142857146</v>
      </c>
      <c r="L22" s="29">
        <v>0</v>
      </c>
      <c r="M22" s="26">
        <f t="shared" si="5"/>
        <v>0</v>
      </c>
      <c r="N22" s="26">
        <v>0</v>
      </c>
      <c r="O22" s="26">
        <v>0</v>
      </c>
      <c r="P22" s="26">
        <v>0</v>
      </c>
      <c r="Q22" s="26">
        <f t="shared" si="6"/>
        <v>0</v>
      </c>
      <c r="R22" s="27">
        <v>0</v>
      </c>
    </row>
    <row r="23" spans="1:18" ht="16.5">
      <c r="A23" s="28" t="s">
        <v>18</v>
      </c>
      <c r="B23" s="39">
        <v>2548</v>
      </c>
      <c r="C23" s="31">
        <v>1445</v>
      </c>
      <c r="D23" s="6">
        <v>1045</v>
      </c>
      <c r="E23" s="26">
        <f t="shared" si="0"/>
        <v>41.01255886970173</v>
      </c>
      <c r="F23" s="29">
        <v>534</v>
      </c>
      <c r="G23" s="24">
        <f t="shared" si="1"/>
        <v>51.100478468899524</v>
      </c>
      <c r="H23" s="6">
        <f t="shared" si="2"/>
        <v>511</v>
      </c>
      <c r="I23" s="24">
        <f t="shared" si="3"/>
        <v>48.899521531100476</v>
      </c>
      <c r="J23" s="29">
        <v>511</v>
      </c>
      <c r="K23" s="26">
        <f t="shared" si="4"/>
        <v>48.899521531100476</v>
      </c>
      <c r="L23" s="29">
        <v>0</v>
      </c>
      <c r="M23" s="26">
        <f t="shared" si="5"/>
        <v>0</v>
      </c>
      <c r="N23" s="26">
        <v>0</v>
      </c>
      <c r="O23" s="26">
        <v>0</v>
      </c>
      <c r="P23" s="26">
        <v>0</v>
      </c>
      <c r="Q23" s="26">
        <f t="shared" si="6"/>
        <v>0</v>
      </c>
      <c r="R23" s="27">
        <v>0</v>
      </c>
    </row>
    <row r="24" spans="1:18" ht="16.5">
      <c r="A24" s="28" t="s">
        <v>19</v>
      </c>
      <c r="B24" s="39">
        <v>655</v>
      </c>
      <c r="C24" s="29">
        <v>736</v>
      </c>
      <c r="D24" s="6">
        <v>736</v>
      </c>
      <c r="E24" s="26">
        <f t="shared" si="0"/>
        <v>112.36641221374046</v>
      </c>
      <c r="F24" s="29">
        <v>627</v>
      </c>
      <c r="G24" s="24">
        <f t="shared" si="1"/>
        <v>85.19021739130434</v>
      </c>
      <c r="H24" s="6">
        <f t="shared" si="2"/>
        <v>109</v>
      </c>
      <c r="I24" s="24">
        <f t="shared" si="3"/>
        <v>14.80978260869565</v>
      </c>
      <c r="J24" s="29">
        <v>109</v>
      </c>
      <c r="K24" s="26">
        <f t="shared" si="4"/>
        <v>14.80978260869565</v>
      </c>
      <c r="L24" s="29">
        <v>0</v>
      </c>
      <c r="M24" s="26">
        <f t="shared" si="5"/>
        <v>0</v>
      </c>
      <c r="N24" s="26">
        <v>0</v>
      </c>
      <c r="O24" s="26">
        <v>0</v>
      </c>
      <c r="P24" s="26">
        <v>0</v>
      </c>
      <c r="Q24" s="26">
        <f t="shared" si="6"/>
        <v>0</v>
      </c>
      <c r="R24" s="27">
        <v>0</v>
      </c>
    </row>
    <row r="25" spans="1:18" ht="16.5">
      <c r="A25" s="28" t="s">
        <v>20</v>
      </c>
      <c r="B25" s="39">
        <v>2591</v>
      </c>
      <c r="C25" s="29">
        <v>795</v>
      </c>
      <c r="D25" s="6">
        <v>795</v>
      </c>
      <c r="E25" s="26">
        <f t="shared" si="0"/>
        <v>30.683133925125432</v>
      </c>
      <c r="F25" s="29">
        <v>595</v>
      </c>
      <c r="G25" s="24">
        <f t="shared" si="1"/>
        <v>74.84276729559748</v>
      </c>
      <c r="H25" s="6">
        <f t="shared" si="2"/>
        <v>200</v>
      </c>
      <c r="I25" s="24">
        <f t="shared" si="3"/>
        <v>25.157232704402517</v>
      </c>
      <c r="J25" s="29">
        <v>200</v>
      </c>
      <c r="K25" s="26">
        <f t="shared" si="4"/>
        <v>25.157232704402517</v>
      </c>
      <c r="L25" s="29">
        <v>0</v>
      </c>
      <c r="M25" s="26">
        <f t="shared" si="5"/>
        <v>0</v>
      </c>
      <c r="N25" s="26">
        <v>0</v>
      </c>
      <c r="O25" s="26">
        <v>0</v>
      </c>
      <c r="P25" s="26">
        <v>0</v>
      </c>
      <c r="Q25" s="26">
        <v>0</v>
      </c>
      <c r="R25" s="27">
        <v>0</v>
      </c>
    </row>
    <row r="26" spans="1:18" ht="16.5">
      <c r="A26" s="28" t="s">
        <v>21</v>
      </c>
      <c r="B26" s="39">
        <v>3907</v>
      </c>
      <c r="C26" s="29">
        <v>2807</v>
      </c>
      <c r="D26" s="6">
        <v>2697</v>
      </c>
      <c r="E26" s="26">
        <f t="shared" si="0"/>
        <v>69.02994625031994</v>
      </c>
      <c r="F26" s="29">
        <v>1471</v>
      </c>
      <c r="G26" s="24">
        <f t="shared" si="1"/>
        <v>54.54208379681127</v>
      </c>
      <c r="H26" s="6">
        <f t="shared" si="2"/>
        <v>1226</v>
      </c>
      <c r="I26" s="24">
        <f t="shared" si="3"/>
        <v>45.45791620318873</v>
      </c>
      <c r="J26" s="29">
        <v>1226</v>
      </c>
      <c r="K26" s="26">
        <f t="shared" si="4"/>
        <v>45.45791620318873</v>
      </c>
      <c r="L26" s="29">
        <v>45</v>
      </c>
      <c r="M26" s="26">
        <f t="shared" si="5"/>
        <v>1.668520578420467</v>
      </c>
      <c r="N26" s="26">
        <v>45</v>
      </c>
      <c r="O26" s="26">
        <v>0</v>
      </c>
      <c r="P26" s="26">
        <v>0</v>
      </c>
      <c r="Q26" s="26">
        <f t="shared" si="6"/>
        <v>0</v>
      </c>
      <c r="R26" s="27">
        <v>19</v>
      </c>
    </row>
    <row r="27" spans="1:18" ht="16.5">
      <c r="A27" s="28" t="s">
        <v>22</v>
      </c>
      <c r="B27" s="39">
        <v>2512</v>
      </c>
      <c r="C27" s="29">
        <v>1668</v>
      </c>
      <c r="D27" s="6">
        <v>1668</v>
      </c>
      <c r="E27" s="26">
        <f t="shared" si="0"/>
        <v>66.40127388535032</v>
      </c>
      <c r="F27" s="29">
        <v>520</v>
      </c>
      <c r="G27" s="24">
        <f t="shared" si="1"/>
        <v>31.17505995203837</v>
      </c>
      <c r="H27" s="6">
        <f t="shared" si="2"/>
        <v>1148</v>
      </c>
      <c r="I27" s="24">
        <f t="shared" si="3"/>
        <v>68.82494004796163</v>
      </c>
      <c r="J27" s="29">
        <v>1148</v>
      </c>
      <c r="K27" s="26">
        <f t="shared" si="4"/>
        <v>68.82494004796163</v>
      </c>
      <c r="L27" s="29">
        <v>0</v>
      </c>
      <c r="M27" s="26">
        <f t="shared" si="5"/>
        <v>0</v>
      </c>
      <c r="N27" s="32">
        <v>0</v>
      </c>
      <c r="O27" s="32">
        <v>0</v>
      </c>
      <c r="P27" s="32">
        <v>0</v>
      </c>
      <c r="Q27" s="26">
        <f t="shared" si="6"/>
        <v>0</v>
      </c>
      <c r="R27" s="27">
        <v>0</v>
      </c>
    </row>
    <row r="28" spans="1:18" ht="16.5">
      <c r="A28" s="16" t="s">
        <v>23</v>
      </c>
      <c r="B28" s="37">
        <f>SUM(B7:B27)</f>
        <v>49217</v>
      </c>
      <c r="C28" s="8">
        <f>SUM(C7:C27)</f>
        <v>40277</v>
      </c>
      <c r="D28" s="10">
        <f>SUM(D7:D27)</f>
        <v>37262</v>
      </c>
      <c r="E28" s="12">
        <f t="shared" si="0"/>
        <v>75.70961253225511</v>
      </c>
      <c r="F28" s="11">
        <f>SUM(F7:F27)</f>
        <v>15942</v>
      </c>
      <c r="G28" s="9">
        <f t="shared" si="1"/>
        <v>42.78353282164135</v>
      </c>
      <c r="H28" s="10">
        <f t="shared" si="2"/>
        <v>21320</v>
      </c>
      <c r="I28" s="9">
        <f t="shared" si="3"/>
        <v>57.216467178358656</v>
      </c>
      <c r="J28" s="8">
        <f>SUM(J7:J27)</f>
        <v>20859</v>
      </c>
      <c r="K28" s="12">
        <f t="shared" si="4"/>
        <v>55.97928184209113</v>
      </c>
      <c r="L28" s="8">
        <f>SUM(L7:L27)</f>
        <v>345</v>
      </c>
      <c r="M28" s="12">
        <f t="shared" si="5"/>
        <v>0.9258762277923891</v>
      </c>
      <c r="N28" s="12">
        <f>SUM(N7:N27)</f>
        <v>310</v>
      </c>
      <c r="O28" s="12">
        <f>SUM(O7:O27)</f>
        <v>35</v>
      </c>
      <c r="P28" s="12">
        <f>SUM(P7:P27)</f>
        <v>673</v>
      </c>
      <c r="Q28" s="12">
        <f t="shared" si="6"/>
        <v>1.8061295689979069</v>
      </c>
      <c r="R28" s="17">
        <f>SUM(R7:R27)</f>
        <v>572</v>
      </c>
    </row>
    <row r="29" spans="1:18" ht="19.5" customHeight="1" thickBot="1">
      <c r="A29" s="20" t="s">
        <v>42</v>
      </c>
      <c r="B29" s="40">
        <v>47800</v>
      </c>
      <c r="C29" s="18">
        <v>44584</v>
      </c>
      <c r="D29" s="18">
        <v>44013</v>
      </c>
      <c r="E29" s="19">
        <f>D29/B29*100</f>
        <v>92.07740585774059</v>
      </c>
      <c r="F29" s="18">
        <v>14262</v>
      </c>
      <c r="G29" s="33">
        <f>F29/D29*100</f>
        <v>32.40406243609842</v>
      </c>
      <c r="H29" s="18">
        <f t="shared" si="2"/>
        <v>29751</v>
      </c>
      <c r="I29" s="33">
        <f t="shared" si="3"/>
        <v>67.59593756390157</v>
      </c>
      <c r="J29" s="18">
        <v>29089</v>
      </c>
      <c r="K29" s="19">
        <f t="shared" si="4"/>
        <v>66.09183650285144</v>
      </c>
      <c r="L29" s="18">
        <v>1527</v>
      </c>
      <c r="M29" s="19">
        <f>L29/D29*100</f>
        <v>3.4694294867425537</v>
      </c>
      <c r="N29" s="19">
        <v>1527</v>
      </c>
      <c r="O29" s="19">
        <v>0</v>
      </c>
      <c r="P29" s="19">
        <v>1202</v>
      </c>
      <c r="Q29" s="34">
        <f>P29/D29*100</f>
        <v>2.7310112921182377</v>
      </c>
      <c r="R29" s="21">
        <v>677</v>
      </c>
    </row>
    <row r="32" spans="1:18" ht="16.5">
      <c r="A32" s="36" t="s">
        <v>35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 t="s">
        <v>34</v>
      </c>
      <c r="R32" s="36"/>
    </row>
    <row r="33" spans="1:18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5" ht="12.75">
      <c r="A35" t="s">
        <v>37</v>
      </c>
    </row>
  </sheetData>
  <mergeCells count="16">
    <mergeCell ref="J4:J6"/>
    <mergeCell ref="K4:K6"/>
    <mergeCell ref="R4:R6"/>
    <mergeCell ref="L5:L6"/>
    <mergeCell ref="P5:P6"/>
    <mergeCell ref="P4:Q4"/>
    <mergeCell ref="B4:B6"/>
    <mergeCell ref="E4:E6"/>
    <mergeCell ref="A2:Q2"/>
    <mergeCell ref="A4:A6"/>
    <mergeCell ref="C4:C6"/>
    <mergeCell ref="D4:D6"/>
    <mergeCell ref="F4:F6"/>
    <mergeCell ref="G4:G6"/>
    <mergeCell ref="H4:H6"/>
    <mergeCell ref="I4:I6"/>
  </mergeCells>
  <printOptions/>
  <pageMargins left="0.75" right="0.75" top="1" bottom="1" header="0.5" footer="0.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2009-11-02T12:31:40Z</cp:lastPrinted>
  <dcterms:created xsi:type="dcterms:W3CDTF">1996-10-08T23:32:33Z</dcterms:created>
  <dcterms:modified xsi:type="dcterms:W3CDTF">2009-11-05T05:23:38Z</dcterms:modified>
  <cp:category/>
  <cp:version/>
  <cp:contentType/>
  <cp:contentStatus/>
</cp:coreProperties>
</file>