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6" activeTab="0"/>
  </bookViews>
  <sheets>
    <sheet name="яровые" sheetId="1" r:id="rId1"/>
    <sheet name="Многолет. травы" sheetId="2" r:id="rId2"/>
  </sheets>
  <definedNames>
    <definedName name="_xlnm.Print_Area" localSheetId="1">'Многолет. травы'!$A$1:$S$37</definedName>
    <definedName name="_xlnm.Print_Area" localSheetId="0">'яровые'!$A$1:$V$35</definedName>
  </definedNames>
  <calcPr fullCalcOnLoad="1"/>
</workbook>
</file>

<file path=xl/sharedStrings.xml><?xml version="1.0" encoding="utf-8"?>
<sst xmlns="http://schemas.openxmlformats.org/spreadsheetml/2006/main" count="100" uniqueCount="55">
  <si>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</si>
  <si>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</si>
  <si>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</si>
  <si>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</si>
  <si>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</si>
  <si>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</si>
  <si>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</si>
  <si>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</si>
  <si>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</si>
  <si>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</si>
  <si>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</si>
  <si>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</si>
  <si>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</si>
  <si>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</si>
  <si>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</si>
  <si>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</si>
  <si>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</si>
  <si>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</si>
  <si>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</si>
  <si>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</si>
  <si>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</si>
  <si>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</si>
  <si>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</si>
  <si>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</si>
  <si>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</si>
  <si>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</si>
  <si>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</si>
  <si>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</si>
  <si>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Проверено, тонн.</t>
  </si>
  <si>
    <t>Кондиционных, тонн</t>
  </si>
  <si>
    <t>Неконди- ционных, тонн</t>
  </si>
  <si>
    <t>по  влаж.</t>
  </si>
  <si>
    <t>по заселен. вредит.тонн</t>
  </si>
  <si>
    <t xml:space="preserve">       по всхож.</t>
  </si>
  <si>
    <t>Поступ. семян на проверку, тонн</t>
  </si>
  <si>
    <t>в том числе</t>
  </si>
  <si>
    <t>Наличие семян, тонн</t>
  </si>
  <si>
    <t>% к налич.</t>
  </si>
  <si>
    <t>% к плану засыпки</t>
  </si>
  <si>
    <t>Шашкарова, 51-41-68</t>
  </si>
  <si>
    <t>Заместитель руководителя филиала ФГУ "Россельхозцентр" по Чувашской Республике</t>
  </si>
  <si>
    <t>А.М. Титова</t>
  </si>
  <si>
    <t xml:space="preserve">          по всхож.</t>
  </si>
  <si>
    <t>всего, тонн</t>
  </si>
  <si>
    <t>н.н.до 10 %, тонн</t>
  </si>
  <si>
    <t>н.н. 10-20 %, тонн</t>
  </si>
  <si>
    <t>по заселен. вредит.,   тонн</t>
  </si>
  <si>
    <t>до 10 %, тонн</t>
  </si>
  <si>
    <t>10-20%, тонн</t>
  </si>
  <si>
    <t>Наличие семян , тонн</t>
  </si>
  <si>
    <t>Звенья на сортировке семян, шт.</t>
  </si>
  <si>
    <t>Было на 15.01. 2010 г.</t>
  </si>
  <si>
    <t>Было на 15. 01. 2010 г.</t>
  </si>
  <si>
    <t xml:space="preserve">   Количество и качество семян яровых зерновых и зернобобовых культур по состоянию на 21 января 2011 года</t>
  </si>
  <si>
    <t>Качество семян многолетних трав по состоянию на 21 января  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</si>
</sst>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Courier New"/>
      <family val="3"/>
    </font>
    <font>
      <b/>
      <sz val="11"/>
      <name val="Times New Roman"/>
      <family val="1"/>
    </font>
    <font>
      <sz val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8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1" fontId="7" fillId="2" borderId="3" xfId="19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1" fontId="8" fillId="2" borderId="1" xfId="19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8" fillId="2" borderId="14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" fontId="7" fillId="2" borderId="2" xfId="19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1" fontId="7" fillId="2" borderId="7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3" xfId="19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/>
    </xf>
    <xf numFmtId="172" fontId="8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1" fontId="7" fillId="2" borderId="8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" fontId="7" fillId="2" borderId="0" xfId="19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" fontId="8" fillId="2" borderId="11" xfId="0" applyNumberFormat="1" applyFont="1" applyFill="1" applyBorder="1" applyAlignment="1">
      <alignment horizontal="center"/>
    </xf>
    <xf numFmtId="172" fontId="8" fillId="2" borderId="3" xfId="0" applyNumberFormat="1" applyFont="1" applyFill="1" applyBorder="1" applyAlignment="1">
      <alignment horizontal="center"/>
    </xf>
    <xf numFmtId="1" fontId="8" fillId="2" borderId="3" xfId="19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1" fontId="8" fillId="2" borderId="3" xfId="0" applyNumberFormat="1" applyFont="1" applyFill="1" applyBorder="1" applyAlignment="1">
      <alignment horizontal="center"/>
    </xf>
    <xf numFmtId="1" fontId="8" fillId="2" borderId="19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center"/>
    </xf>
    <xf numFmtId="1" fontId="7" fillId="2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8" fillId="2" borderId="1" xfId="19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10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11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3971925" y="2219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3971925" y="2219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V35"/>
  <sheetViews>
    <sheetView tabSelected="1" view="pageBreakPreview" zoomScale="75" zoomScaleNormal="75" zoomScaleSheetLayoutView="75" workbookViewId="0" topLeftCell="A1">
      <selection activeCell="G30" sqref="G30"/>
    </sheetView>
  </sheetViews>
  <sheetFormatPr defaultColWidth="9.140625" defaultRowHeight="12.75"/>
  <cols>
    <col min="1" max="1" width="25.57421875" style="0" customWidth="1"/>
    <col min="2" max="2" width="12.28125" style="0" customWidth="1"/>
    <col min="3" max="3" width="13.8515625" style="0" customWidth="1"/>
    <col min="4" max="4" width="10.28125" style="0" customWidth="1"/>
    <col min="5" max="5" width="12.00390625" style="0" customWidth="1"/>
    <col min="6" max="6" width="9.8515625" style="0" customWidth="1"/>
    <col min="7" max="7" width="13.140625" style="0" customWidth="1"/>
    <col min="8" max="8" width="10.7109375" style="0" customWidth="1"/>
    <col min="9" max="9" width="11.28125" style="0" customWidth="1"/>
    <col min="10" max="10" width="12.00390625" style="0" customWidth="1"/>
    <col min="11" max="11" width="12.140625" style="0" customWidth="1"/>
    <col min="12" max="12" width="10.7109375" style="0" customWidth="1"/>
    <col min="14" max="14" width="10.8515625" style="0" customWidth="1"/>
    <col min="15" max="15" width="7.421875" style="0" customWidth="1"/>
    <col min="16" max="16" width="8.5742187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7.8515625" style="0" customWidth="1"/>
    <col min="21" max="21" width="10.00390625" style="0" customWidth="1"/>
    <col min="22" max="22" width="3.8515625" style="0" hidden="1" customWidth="1"/>
  </cols>
  <sheetData>
    <row r="1" spans="1:21" ht="16.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9"/>
    </row>
    <row r="2" spans="1:21" ht="17.25" thickBot="1">
      <c r="A2" s="2"/>
      <c r="B2" s="2"/>
      <c r="C2" s="2"/>
      <c r="D2" s="2"/>
      <c r="E2" s="3"/>
      <c r="F2" s="3"/>
      <c r="G2" s="4"/>
      <c r="H2" s="4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</row>
    <row r="3" spans="1:22" ht="16.5" customHeight="1">
      <c r="A3" s="73" t="s">
        <v>26</v>
      </c>
      <c r="B3" s="76" t="s">
        <v>27</v>
      </c>
      <c r="C3" s="76" t="s">
        <v>36</v>
      </c>
      <c r="D3" s="69" t="s">
        <v>38</v>
      </c>
      <c r="E3" s="76" t="s">
        <v>34</v>
      </c>
      <c r="F3" s="69" t="s">
        <v>37</v>
      </c>
      <c r="G3" s="76" t="s">
        <v>28</v>
      </c>
      <c r="H3" s="69" t="s">
        <v>37</v>
      </c>
      <c r="I3" s="69" t="s">
        <v>29</v>
      </c>
      <c r="J3" s="69" t="s">
        <v>24</v>
      </c>
      <c r="K3" s="69" t="s">
        <v>30</v>
      </c>
      <c r="L3" s="69" t="s">
        <v>24</v>
      </c>
      <c r="M3" s="81" t="s">
        <v>25</v>
      </c>
      <c r="N3" s="81" t="s">
        <v>24</v>
      </c>
      <c r="O3" s="12" t="s">
        <v>33</v>
      </c>
      <c r="P3" s="10"/>
      <c r="Q3" s="87" t="s">
        <v>35</v>
      </c>
      <c r="R3" s="88"/>
      <c r="S3" s="87" t="s">
        <v>31</v>
      </c>
      <c r="T3" s="89"/>
      <c r="U3" s="90" t="s">
        <v>46</v>
      </c>
      <c r="V3" s="84" t="s">
        <v>50</v>
      </c>
    </row>
    <row r="4" spans="1:22" ht="16.5">
      <c r="A4" s="74"/>
      <c r="B4" s="77"/>
      <c r="C4" s="77"/>
      <c r="D4" s="70"/>
      <c r="E4" s="79"/>
      <c r="F4" s="70"/>
      <c r="G4" s="79"/>
      <c r="H4" s="70"/>
      <c r="I4" s="70"/>
      <c r="J4" s="70"/>
      <c r="K4" s="70"/>
      <c r="L4" s="70"/>
      <c r="M4" s="82"/>
      <c r="N4" s="82"/>
      <c r="O4" s="93" t="s">
        <v>1</v>
      </c>
      <c r="P4" s="17"/>
      <c r="Q4" s="95" t="s">
        <v>44</v>
      </c>
      <c r="R4" s="95" t="s">
        <v>45</v>
      </c>
      <c r="S4" s="93" t="s">
        <v>1</v>
      </c>
      <c r="T4" s="6"/>
      <c r="U4" s="91"/>
      <c r="V4" s="85"/>
    </row>
    <row r="5" spans="1:22" ht="45" customHeight="1">
      <c r="A5" s="75"/>
      <c r="B5" s="78"/>
      <c r="C5" s="78"/>
      <c r="D5" s="71"/>
      <c r="E5" s="80"/>
      <c r="F5" s="71"/>
      <c r="G5" s="80"/>
      <c r="H5" s="71"/>
      <c r="I5" s="71"/>
      <c r="J5" s="71"/>
      <c r="K5" s="71"/>
      <c r="L5" s="71"/>
      <c r="M5" s="83"/>
      <c r="N5" s="83"/>
      <c r="O5" s="94"/>
      <c r="P5" s="7" t="s">
        <v>0</v>
      </c>
      <c r="Q5" s="96"/>
      <c r="R5" s="97"/>
      <c r="S5" s="94"/>
      <c r="T5" s="7" t="s">
        <v>0</v>
      </c>
      <c r="U5" s="92"/>
      <c r="V5" s="86"/>
    </row>
    <row r="6" spans="1:22" s="32" customFormat="1" ht="15.75" customHeight="1">
      <c r="A6" s="38" t="s">
        <v>2</v>
      </c>
      <c r="B6" s="25">
        <v>2013</v>
      </c>
      <c r="C6" s="25">
        <v>1221</v>
      </c>
      <c r="D6" s="54">
        <f>C6/B6*100</f>
        <v>60.65573770491803</v>
      </c>
      <c r="E6" s="5">
        <v>1221</v>
      </c>
      <c r="F6" s="13">
        <f>E6/C6*100</f>
        <v>100</v>
      </c>
      <c r="G6" s="5">
        <v>1221</v>
      </c>
      <c r="H6" s="13">
        <f>G6/C6*100</f>
        <v>100</v>
      </c>
      <c r="I6" s="5">
        <v>918</v>
      </c>
      <c r="J6" s="26">
        <f>I6/G6*100</f>
        <v>75.18427518427518</v>
      </c>
      <c r="K6" s="5">
        <f>G6-I6</f>
        <v>303</v>
      </c>
      <c r="L6" s="26">
        <f>K6/G6*100</f>
        <v>24.815724815724817</v>
      </c>
      <c r="M6" s="39">
        <v>278</v>
      </c>
      <c r="N6" s="13">
        <f>M6/G6*100</f>
        <v>22.768222768222767</v>
      </c>
      <c r="O6" s="5">
        <v>63</v>
      </c>
      <c r="P6" s="13">
        <f>O6/G6*100</f>
        <v>5.159705159705159</v>
      </c>
      <c r="Q6" s="13">
        <v>38</v>
      </c>
      <c r="R6" s="13">
        <v>0</v>
      </c>
      <c r="S6" s="5">
        <v>0</v>
      </c>
      <c r="T6" s="13">
        <v>0</v>
      </c>
      <c r="U6" s="13">
        <v>0</v>
      </c>
      <c r="V6" s="65"/>
    </row>
    <row r="7" spans="1:22" s="32" customFormat="1" ht="15.75" customHeight="1">
      <c r="A7" s="27" t="s">
        <v>3</v>
      </c>
      <c r="B7" s="25">
        <v>1811</v>
      </c>
      <c r="C7" s="25">
        <v>1863</v>
      </c>
      <c r="D7" s="54">
        <f aca="true" t="shared" si="0" ref="D7:D28">C7/B7*100</f>
        <v>102.87134180011044</v>
      </c>
      <c r="E7" s="5">
        <v>1863</v>
      </c>
      <c r="F7" s="5">
        <f aca="true" t="shared" si="1" ref="F7:F28">E7/C7*100</f>
        <v>100</v>
      </c>
      <c r="G7" s="5">
        <v>1863</v>
      </c>
      <c r="H7" s="13">
        <f aca="true" t="shared" si="2" ref="H7:H28">G7/C7*100</f>
        <v>100</v>
      </c>
      <c r="I7" s="29">
        <v>686</v>
      </c>
      <c r="J7" s="26">
        <f aca="true" t="shared" si="3" ref="J7:J28">I7/G7*100</f>
        <v>36.822329575952764</v>
      </c>
      <c r="K7" s="5">
        <f>G7-I7</f>
        <v>1177</v>
      </c>
      <c r="L7" s="26">
        <f aca="true" t="shared" si="4" ref="L7:L28">K7/G7*100</f>
        <v>63.177670424047236</v>
      </c>
      <c r="M7" s="29">
        <v>1177</v>
      </c>
      <c r="N7" s="13">
        <f aca="true" t="shared" si="5" ref="N7:N28">M7/G7*100</f>
        <v>63.177670424047236</v>
      </c>
      <c r="O7" s="29">
        <v>0</v>
      </c>
      <c r="P7" s="13">
        <f>O7/G7*100</f>
        <v>0</v>
      </c>
      <c r="Q7" s="13">
        <v>0</v>
      </c>
      <c r="R7" s="13">
        <v>0</v>
      </c>
      <c r="S7" s="13">
        <v>0</v>
      </c>
      <c r="T7" s="13">
        <f>S7/G7*100</f>
        <v>0</v>
      </c>
      <c r="U7" s="13">
        <v>0</v>
      </c>
      <c r="V7" s="65"/>
    </row>
    <row r="8" spans="1:22" s="19" customFormat="1" ht="15.75" customHeight="1">
      <c r="A8" s="27" t="s">
        <v>4</v>
      </c>
      <c r="B8" s="25">
        <v>3709</v>
      </c>
      <c r="C8" s="25">
        <v>3851</v>
      </c>
      <c r="D8" s="54">
        <f t="shared" si="0"/>
        <v>103.8285252089512</v>
      </c>
      <c r="E8" s="5">
        <v>3851</v>
      </c>
      <c r="F8" s="13">
        <f t="shared" si="1"/>
        <v>100</v>
      </c>
      <c r="G8" s="5">
        <v>3851</v>
      </c>
      <c r="H8" s="13">
        <f t="shared" si="2"/>
        <v>100</v>
      </c>
      <c r="I8" s="29">
        <v>2538</v>
      </c>
      <c r="J8" s="26">
        <f t="shared" si="3"/>
        <v>65.9049597507141</v>
      </c>
      <c r="K8" s="5">
        <f aca="true" t="shared" si="6" ref="K8:K28">G8-I8</f>
        <v>1313</v>
      </c>
      <c r="L8" s="26">
        <f t="shared" si="4"/>
        <v>34.0950402492859</v>
      </c>
      <c r="M8" s="29">
        <v>1177</v>
      </c>
      <c r="N8" s="13">
        <f t="shared" si="5"/>
        <v>30.563490002596726</v>
      </c>
      <c r="O8" s="29">
        <v>136</v>
      </c>
      <c r="P8" s="13">
        <f>O8/G8*100</f>
        <v>3.531550246689172</v>
      </c>
      <c r="Q8" s="13">
        <v>136</v>
      </c>
      <c r="R8" s="13">
        <v>0</v>
      </c>
      <c r="S8" s="13">
        <v>0</v>
      </c>
      <c r="T8" s="13">
        <f>S8/G8*100</f>
        <v>0</v>
      </c>
      <c r="U8" s="13">
        <v>120</v>
      </c>
      <c r="V8" s="65">
        <v>12</v>
      </c>
    </row>
    <row r="9" spans="1:22" s="32" customFormat="1" ht="15.75" customHeight="1">
      <c r="A9" s="27" t="s">
        <v>5</v>
      </c>
      <c r="B9" s="25">
        <v>2421</v>
      </c>
      <c r="C9" s="25">
        <v>2924</v>
      </c>
      <c r="D9" s="54">
        <f t="shared" si="0"/>
        <v>120.77653862040478</v>
      </c>
      <c r="E9" s="5">
        <v>2924</v>
      </c>
      <c r="F9" s="13">
        <f t="shared" si="1"/>
        <v>100</v>
      </c>
      <c r="G9" s="5">
        <v>2924</v>
      </c>
      <c r="H9" s="13">
        <f t="shared" si="2"/>
        <v>100</v>
      </c>
      <c r="I9" s="29">
        <v>2010</v>
      </c>
      <c r="J9" s="26">
        <f t="shared" si="3"/>
        <v>68.74145006839946</v>
      </c>
      <c r="K9" s="5">
        <f t="shared" si="6"/>
        <v>914</v>
      </c>
      <c r="L9" s="26">
        <f t="shared" si="4"/>
        <v>31.258549931600548</v>
      </c>
      <c r="M9" s="29">
        <v>914</v>
      </c>
      <c r="N9" s="13">
        <f t="shared" si="5"/>
        <v>31.258549931600548</v>
      </c>
      <c r="O9" s="29">
        <v>31</v>
      </c>
      <c r="P9" s="13">
        <v>0</v>
      </c>
      <c r="Q9" s="13">
        <v>31</v>
      </c>
      <c r="R9" s="13"/>
      <c r="S9" s="13">
        <v>0</v>
      </c>
      <c r="T9" s="13">
        <f>S9/G9*100</f>
        <v>0</v>
      </c>
      <c r="U9" s="13">
        <v>0</v>
      </c>
      <c r="V9" s="65">
        <v>6</v>
      </c>
    </row>
    <row r="10" spans="1:22" s="32" customFormat="1" ht="15.75" customHeight="1">
      <c r="A10" s="27" t="s">
        <v>6</v>
      </c>
      <c r="B10" s="25">
        <v>1481</v>
      </c>
      <c r="C10" s="25">
        <v>1506</v>
      </c>
      <c r="D10" s="54">
        <f t="shared" si="0"/>
        <v>101.68804861580014</v>
      </c>
      <c r="E10" s="5">
        <v>1506</v>
      </c>
      <c r="F10" s="5">
        <f t="shared" si="1"/>
        <v>100</v>
      </c>
      <c r="G10" s="5">
        <v>1506</v>
      </c>
      <c r="H10" s="13">
        <f t="shared" si="2"/>
        <v>100</v>
      </c>
      <c r="I10" s="29">
        <v>950</v>
      </c>
      <c r="J10" s="26">
        <f t="shared" si="3"/>
        <v>63.081009296148736</v>
      </c>
      <c r="K10" s="5">
        <f t="shared" si="6"/>
        <v>556</v>
      </c>
      <c r="L10" s="26">
        <f t="shared" si="4"/>
        <v>36.918990703851264</v>
      </c>
      <c r="M10" s="29">
        <v>556</v>
      </c>
      <c r="N10" s="13">
        <f t="shared" si="5"/>
        <v>36.918990703851264</v>
      </c>
      <c r="O10" s="29">
        <v>0</v>
      </c>
      <c r="P10" s="13">
        <f>O10/G10*100</f>
        <v>0</v>
      </c>
      <c r="Q10" s="13">
        <v>0</v>
      </c>
      <c r="R10" s="13"/>
      <c r="S10" s="13">
        <v>0</v>
      </c>
      <c r="T10" s="13">
        <f>S10/G10*100</f>
        <v>0</v>
      </c>
      <c r="U10" s="13">
        <v>0</v>
      </c>
      <c r="V10" s="65">
        <v>2</v>
      </c>
    </row>
    <row r="11" spans="1:22" s="32" customFormat="1" ht="15.75" customHeight="1">
      <c r="A11" s="27" t="s">
        <v>7</v>
      </c>
      <c r="B11" s="25">
        <v>2156</v>
      </c>
      <c r="C11" s="25">
        <v>2433</v>
      </c>
      <c r="D11" s="54">
        <f t="shared" si="0"/>
        <v>112.84786641929499</v>
      </c>
      <c r="E11" s="5">
        <v>2433</v>
      </c>
      <c r="F11" s="5">
        <f t="shared" si="1"/>
        <v>100</v>
      </c>
      <c r="G11" s="5">
        <v>2433</v>
      </c>
      <c r="H11" s="13">
        <f t="shared" si="2"/>
        <v>100</v>
      </c>
      <c r="I11" s="29">
        <v>1193</v>
      </c>
      <c r="J11" s="26">
        <f t="shared" si="3"/>
        <v>49.0341142622277</v>
      </c>
      <c r="K11" s="5">
        <f>G11-I11</f>
        <v>1240</v>
      </c>
      <c r="L11" s="26">
        <f t="shared" si="4"/>
        <v>50.9658857377723</v>
      </c>
      <c r="M11" s="29">
        <v>1137</v>
      </c>
      <c r="N11" s="13">
        <f t="shared" si="5"/>
        <v>46.7324290998767</v>
      </c>
      <c r="O11" s="29">
        <v>53</v>
      </c>
      <c r="P11" s="13">
        <f>O11/G11*100</f>
        <v>2.178380600082203</v>
      </c>
      <c r="Q11" s="13">
        <v>0</v>
      </c>
      <c r="R11" s="13">
        <v>53</v>
      </c>
      <c r="S11" s="13">
        <v>0</v>
      </c>
      <c r="T11" s="13">
        <f>S11/G11*100</f>
        <v>0</v>
      </c>
      <c r="U11" s="13">
        <v>38</v>
      </c>
      <c r="V11" s="65">
        <v>5</v>
      </c>
    </row>
    <row r="12" spans="1:22" s="32" customFormat="1" ht="15.75" customHeight="1">
      <c r="A12" s="27" t="s">
        <v>8</v>
      </c>
      <c r="B12" s="25">
        <v>2415</v>
      </c>
      <c r="C12" s="25">
        <v>1899</v>
      </c>
      <c r="D12" s="54">
        <f t="shared" si="0"/>
        <v>78.63354037267081</v>
      </c>
      <c r="E12" s="5">
        <v>1899</v>
      </c>
      <c r="F12" s="5">
        <f t="shared" si="1"/>
        <v>100</v>
      </c>
      <c r="G12" s="5">
        <v>1899</v>
      </c>
      <c r="H12" s="13">
        <f t="shared" si="2"/>
        <v>100</v>
      </c>
      <c r="I12" s="29">
        <v>914</v>
      </c>
      <c r="J12" s="26">
        <f t="shared" si="3"/>
        <v>48.13059505002633</v>
      </c>
      <c r="K12" s="5">
        <f t="shared" si="6"/>
        <v>985</v>
      </c>
      <c r="L12" s="26">
        <f t="shared" si="4"/>
        <v>51.86940494997367</v>
      </c>
      <c r="M12" s="29">
        <v>985</v>
      </c>
      <c r="N12" s="13">
        <f t="shared" si="5"/>
        <v>51.86940494997367</v>
      </c>
      <c r="O12" s="29">
        <v>10</v>
      </c>
      <c r="P12" s="13">
        <f aca="true" t="shared" si="7" ref="P12:P28">O12/G12*100</f>
        <v>0.526592943654555</v>
      </c>
      <c r="Q12" s="13">
        <v>10</v>
      </c>
      <c r="R12" s="13">
        <v>0</v>
      </c>
      <c r="S12" s="13">
        <v>0</v>
      </c>
      <c r="T12" s="13">
        <v>0</v>
      </c>
      <c r="U12" s="13">
        <v>2</v>
      </c>
      <c r="V12" s="65"/>
    </row>
    <row r="13" spans="1:22" s="32" customFormat="1" ht="15.75" customHeight="1">
      <c r="A13" s="27" t="s">
        <v>9</v>
      </c>
      <c r="B13" s="25">
        <v>2616</v>
      </c>
      <c r="C13" s="25">
        <v>2700</v>
      </c>
      <c r="D13" s="54">
        <f t="shared" si="0"/>
        <v>103.21100917431193</v>
      </c>
      <c r="E13" s="5">
        <v>2700</v>
      </c>
      <c r="F13" s="5">
        <f t="shared" si="1"/>
        <v>100</v>
      </c>
      <c r="G13" s="5">
        <v>2700</v>
      </c>
      <c r="H13" s="13">
        <f t="shared" si="2"/>
        <v>100</v>
      </c>
      <c r="I13" s="29">
        <v>1606</v>
      </c>
      <c r="J13" s="26">
        <f t="shared" si="3"/>
        <v>59.48148148148148</v>
      </c>
      <c r="K13" s="5">
        <f t="shared" si="6"/>
        <v>1094</v>
      </c>
      <c r="L13" s="26">
        <f t="shared" si="4"/>
        <v>40.51851851851852</v>
      </c>
      <c r="M13" s="29">
        <v>1043</v>
      </c>
      <c r="N13" s="13">
        <f t="shared" si="5"/>
        <v>38.62962962962963</v>
      </c>
      <c r="O13" s="29">
        <v>47</v>
      </c>
      <c r="P13" s="13">
        <f t="shared" si="7"/>
        <v>1.7407407407407407</v>
      </c>
      <c r="Q13" s="13">
        <v>47</v>
      </c>
      <c r="R13" s="13"/>
      <c r="S13" s="13">
        <v>0</v>
      </c>
      <c r="T13" s="13">
        <f>S13/G13*100</f>
        <v>0</v>
      </c>
      <c r="U13" s="13">
        <v>4</v>
      </c>
      <c r="V13" s="65">
        <v>1</v>
      </c>
    </row>
    <row r="14" spans="1:22" s="32" customFormat="1" ht="15.75" customHeight="1">
      <c r="A14" s="27" t="s">
        <v>10</v>
      </c>
      <c r="B14" s="25">
        <v>1869</v>
      </c>
      <c r="C14" s="5">
        <v>1869</v>
      </c>
      <c r="D14" s="54">
        <f t="shared" si="0"/>
        <v>100</v>
      </c>
      <c r="E14" s="5">
        <v>1869</v>
      </c>
      <c r="F14" s="5">
        <f t="shared" si="1"/>
        <v>100</v>
      </c>
      <c r="G14" s="5">
        <v>1869</v>
      </c>
      <c r="H14" s="13">
        <f t="shared" si="2"/>
        <v>100</v>
      </c>
      <c r="I14" s="29">
        <v>1250</v>
      </c>
      <c r="J14" s="26">
        <f t="shared" si="3"/>
        <v>66.88068485821294</v>
      </c>
      <c r="K14" s="5">
        <f t="shared" si="6"/>
        <v>619</v>
      </c>
      <c r="L14" s="26">
        <f t="shared" si="4"/>
        <v>33.119315141787055</v>
      </c>
      <c r="M14" s="29">
        <v>619</v>
      </c>
      <c r="N14" s="13">
        <f t="shared" si="5"/>
        <v>33.119315141787055</v>
      </c>
      <c r="O14" s="29">
        <v>0</v>
      </c>
      <c r="P14" s="13">
        <f t="shared" si="7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20</v>
      </c>
      <c r="V14" s="65">
        <v>2</v>
      </c>
    </row>
    <row r="15" spans="1:22" s="32" customFormat="1" ht="15.75" customHeight="1">
      <c r="A15" s="27" t="s">
        <v>11</v>
      </c>
      <c r="B15" s="25">
        <v>1576</v>
      </c>
      <c r="C15" s="25">
        <v>1199</v>
      </c>
      <c r="D15" s="54">
        <f t="shared" si="0"/>
        <v>76.07868020304569</v>
      </c>
      <c r="E15" s="5">
        <v>1199</v>
      </c>
      <c r="F15" s="13">
        <f t="shared" si="1"/>
        <v>100</v>
      </c>
      <c r="G15" s="5">
        <v>1199</v>
      </c>
      <c r="H15" s="13">
        <f t="shared" si="2"/>
        <v>100</v>
      </c>
      <c r="I15" s="29">
        <v>811</v>
      </c>
      <c r="J15" s="26">
        <f t="shared" si="3"/>
        <v>67.63969974979149</v>
      </c>
      <c r="K15" s="5">
        <f t="shared" si="6"/>
        <v>388</v>
      </c>
      <c r="L15" s="26">
        <f t="shared" si="4"/>
        <v>32.36030025020851</v>
      </c>
      <c r="M15" s="29">
        <v>375</v>
      </c>
      <c r="N15" s="13">
        <f t="shared" si="5"/>
        <v>31.27606338615513</v>
      </c>
      <c r="O15" s="29">
        <v>14</v>
      </c>
      <c r="P15" s="13">
        <f t="shared" si="7"/>
        <v>1.1676396997497915</v>
      </c>
      <c r="Q15" s="13">
        <v>0</v>
      </c>
      <c r="R15" s="13">
        <v>14</v>
      </c>
      <c r="S15" s="13">
        <v>0</v>
      </c>
      <c r="T15" s="13">
        <f aca="true" t="shared" si="8" ref="T15:T28">S15/G15*100</f>
        <v>0</v>
      </c>
      <c r="U15" s="13">
        <v>0</v>
      </c>
      <c r="V15" s="65">
        <v>0</v>
      </c>
    </row>
    <row r="16" spans="1:22" s="32" customFormat="1" ht="15.75" customHeight="1">
      <c r="A16" s="27" t="s">
        <v>12</v>
      </c>
      <c r="B16" s="25">
        <v>748</v>
      </c>
      <c r="C16" s="25">
        <v>576</v>
      </c>
      <c r="D16" s="54">
        <f t="shared" si="0"/>
        <v>77.00534759358288</v>
      </c>
      <c r="E16" s="5">
        <v>576</v>
      </c>
      <c r="F16" s="5">
        <f t="shared" si="1"/>
        <v>100</v>
      </c>
      <c r="G16" s="5">
        <v>576</v>
      </c>
      <c r="H16" s="13">
        <f t="shared" si="2"/>
        <v>100</v>
      </c>
      <c r="I16" s="29">
        <v>302</v>
      </c>
      <c r="J16" s="26">
        <f t="shared" si="3"/>
        <v>52.43055555555556</v>
      </c>
      <c r="K16" s="5">
        <f t="shared" si="6"/>
        <v>274</v>
      </c>
      <c r="L16" s="26">
        <f t="shared" si="4"/>
        <v>47.56944444444444</v>
      </c>
      <c r="M16" s="29">
        <v>274</v>
      </c>
      <c r="N16" s="13">
        <f t="shared" si="5"/>
        <v>47.56944444444444</v>
      </c>
      <c r="O16" s="29">
        <v>0</v>
      </c>
      <c r="P16" s="13">
        <f t="shared" si="7"/>
        <v>0</v>
      </c>
      <c r="Q16" s="13">
        <v>0</v>
      </c>
      <c r="R16" s="13">
        <v>0</v>
      </c>
      <c r="S16" s="13">
        <v>0</v>
      </c>
      <c r="T16" s="13">
        <f t="shared" si="8"/>
        <v>0</v>
      </c>
      <c r="U16" s="13">
        <v>0</v>
      </c>
      <c r="V16" s="65">
        <v>0</v>
      </c>
    </row>
    <row r="17" spans="1:22" s="32" customFormat="1" ht="15.75" customHeight="1">
      <c r="A17" s="27" t="s">
        <v>13</v>
      </c>
      <c r="B17" s="25">
        <v>2386</v>
      </c>
      <c r="C17" s="25">
        <v>2570</v>
      </c>
      <c r="D17" s="54">
        <f t="shared" si="0"/>
        <v>107.7116512992456</v>
      </c>
      <c r="E17" s="5">
        <v>2570</v>
      </c>
      <c r="F17" s="5">
        <f t="shared" si="1"/>
        <v>100</v>
      </c>
      <c r="G17" s="5">
        <v>2570</v>
      </c>
      <c r="H17" s="13">
        <f t="shared" si="2"/>
        <v>100</v>
      </c>
      <c r="I17" s="29">
        <v>1582</v>
      </c>
      <c r="J17" s="26">
        <f t="shared" si="3"/>
        <v>61.55642023346304</v>
      </c>
      <c r="K17" s="5">
        <f t="shared" si="6"/>
        <v>988</v>
      </c>
      <c r="L17" s="26">
        <f t="shared" si="4"/>
        <v>38.44357976653697</v>
      </c>
      <c r="M17" s="29">
        <v>943</v>
      </c>
      <c r="N17" s="13">
        <f t="shared" si="5"/>
        <v>36.69260700389105</v>
      </c>
      <c r="O17" s="29">
        <v>46</v>
      </c>
      <c r="P17" s="13">
        <f t="shared" si="7"/>
        <v>1.7898832684824901</v>
      </c>
      <c r="Q17" s="13">
        <v>8</v>
      </c>
      <c r="R17" s="13">
        <v>38</v>
      </c>
      <c r="S17" s="13">
        <v>0</v>
      </c>
      <c r="T17" s="13">
        <f t="shared" si="8"/>
        <v>0</v>
      </c>
      <c r="U17" s="13">
        <v>0</v>
      </c>
      <c r="V17" s="65">
        <v>3</v>
      </c>
    </row>
    <row r="18" spans="1:22" s="19" customFormat="1" ht="15.75" customHeight="1">
      <c r="A18" s="27" t="s">
        <v>14</v>
      </c>
      <c r="B18" s="25">
        <v>2372</v>
      </c>
      <c r="C18" s="25">
        <v>1980</v>
      </c>
      <c r="D18" s="54">
        <f t="shared" si="0"/>
        <v>83.47386172006746</v>
      </c>
      <c r="E18" s="25">
        <v>1980</v>
      </c>
      <c r="F18" s="5">
        <f t="shared" si="1"/>
        <v>100</v>
      </c>
      <c r="G18" s="25">
        <v>1980</v>
      </c>
      <c r="H18" s="13">
        <f t="shared" si="2"/>
        <v>100</v>
      </c>
      <c r="I18" s="29">
        <v>965</v>
      </c>
      <c r="J18" s="26">
        <f t="shared" si="3"/>
        <v>48.73737373737374</v>
      </c>
      <c r="K18" s="5">
        <f t="shared" si="6"/>
        <v>1015</v>
      </c>
      <c r="L18" s="26">
        <f t="shared" si="4"/>
        <v>51.26262626262626</v>
      </c>
      <c r="M18" s="29">
        <v>1015</v>
      </c>
      <c r="N18" s="13">
        <f t="shared" si="5"/>
        <v>51.26262626262626</v>
      </c>
      <c r="O18" s="29">
        <v>0</v>
      </c>
      <c r="P18" s="13">
        <f t="shared" si="7"/>
        <v>0</v>
      </c>
      <c r="Q18" s="13">
        <v>0</v>
      </c>
      <c r="R18" s="13">
        <v>0</v>
      </c>
      <c r="S18" s="13">
        <v>0</v>
      </c>
      <c r="T18" s="13">
        <f t="shared" si="8"/>
        <v>0</v>
      </c>
      <c r="U18" s="13">
        <v>0</v>
      </c>
      <c r="V18" s="65">
        <v>2</v>
      </c>
    </row>
    <row r="19" spans="1:22" s="19" customFormat="1" ht="15.75" customHeight="1">
      <c r="A19" s="27" t="s">
        <v>15</v>
      </c>
      <c r="B19" s="25">
        <v>2961</v>
      </c>
      <c r="C19" s="25">
        <v>2504</v>
      </c>
      <c r="D19" s="54">
        <f t="shared" si="0"/>
        <v>84.56602499155692</v>
      </c>
      <c r="E19" s="5">
        <v>2504</v>
      </c>
      <c r="F19" s="5">
        <f t="shared" si="1"/>
        <v>100</v>
      </c>
      <c r="G19" s="5">
        <v>2504</v>
      </c>
      <c r="H19" s="13">
        <f t="shared" si="2"/>
        <v>100</v>
      </c>
      <c r="I19" s="29">
        <v>1478</v>
      </c>
      <c r="J19" s="26">
        <f t="shared" si="3"/>
        <v>59.02555910543131</v>
      </c>
      <c r="K19" s="5">
        <f t="shared" si="6"/>
        <v>1026</v>
      </c>
      <c r="L19" s="26">
        <f t="shared" si="4"/>
        <v>40.974440894568694</v>
      </c>
      <c r="M19" s="29">
        <v>1026</v>
      </c>
      <c r="N19" s="13">
        <f t="shared" si="5"/>
        <v>40.974440894568694</v>
      </c>
      <c r="O19" s="29">
        <v>0</v>
      </c>
      <c r="P19" s="13">
        <f t="shared" si="7"/>
        <v>0</v>
      </c>
      <c r="Q19" s="13">
        <v>0</v>
      </c>
      <c r="R19" s="13">
        <v>0</v>
      </c>
      <c r="S19" s="13">
        <v>0</v>
      </c>
      <c r="T19" s="13">
        <f t="shared" si="8"/>
        <v>0</v>
      </c>
      <c r="U19" s="13">
        <v>0</v>
      </c>
      <c r="V19" s="65">
        <v>2</v>
      </c>
    </row>
    <row r="20" spans="1:22" s="32" customFormat="1" ht="15.75" customHeight="1">
      <c r="A20" s="27" t="s">
        <v>16</v>
      </c>
      <c r="B20" s="25">
        <v>2875</v>
      </c>
      <c r="C20" s="25">
        <v>2644</v>
      </c>
      <c r="D20" s="54">
        <f t="shared" si="0"/>
        <v>91.96521739130435</v>
      </c>
      <c r="E20" s="5">
        <v>2644</v>
      </c>
      <c r="F20" s="5">
        <f t="shared" si="1"/>
        <v>100</v>
      </c>
      <c r="G20" s="5">
        <v>2644</v>
      </c>
      <c r="H20" s="13">
        <f t="shared" si="2"/>
        <v>100</v>
      </c>
      <c r="I20" s="29">
        <v>1432</v>
      </c>
      <c r="J20" s="26">
        <f t="shared" si="3"/>
        <v>54.16036308623298</v>
      </c>
      <c r="K20" s="5">
        <f t="shared" si="6"/>
        <v>1212</v>
      </c>
      <c r="L20" s="26">
        <f t="shared" si="4"/>
        <v>45.839636913767016</v>
      </c>
      <c r="M20" s="29">
        <v>1212</v>
      </c>
      <c r="N20" s="13">
        <f t="shared" si="5"/>
        <v>45.839636913767016</v>
      </c>
      <c r="O20" s="29">
        <v>0</v>
      </c>
      <c r="P20" s="13">
        <f t="shared" si="7"/>
        <v>0</v>
      </c>
      <c r="Q20" s="13">
        <v>0</v>
      </c>
      <c r="R20" s="13">
        <v>0</v>
      </c>
      <c r="S20" s="13">
        <v>0</v>
      </c>
      <c r="T20" s="13">
        <f t="shared" si="8"/>
        <v>0</v>
      </c>
      <c r="U20" s="13">
        <v>0</v>
      </c>
      <c r="V20" s="65">
        <v>6</v>
      </c>
    </row>
    <row r="21" spans="1:22" s="32" customFormat="1" ht="15.75" customHeight="1">
      <c r="A21" s="27" t="s">
        <v>17</v>
      </c>
      <c r="B21" s="25">
        <v>1854</v>
      </c>
      <c r="C21" s="25">
        <v>1736</v>
      </c>
      <c r="D21" s="54">
        <f t="shared" si="0"/>
        <v>93.6353829557713</v>
      </c>
      <c r="E21" s="67">
        <v>1736</v>
      </c>
      <c r="F21" s="5">
        <f t="shared" si="1"/>
        <v>100</v>
      </c>
      <c r="G21" s="5">
        <v>1736</v>
      </c>
      <c r="H21" s="13">
        <f t="shared" si="2"/>
        <v>100</v>
      </c>
      <c r="I21" s="29">
        <v>1328</v>
      </c>
      <c r="J21" s="26">
        <f t="shared" si="3"/>
        <v>76.49769585253456</v>
      </c>
      <c r="K21" s="5">
        <f>G21-I21</f>
        <v>408</v>
      </c>
      <c r="L21" s="26">
        <f t="shared" si="4"/>
        <v>23.502304147465438</v>
      </c>
      <c r="M21" s="29">
        <v>408</v>
      </c>
      <c r="N21" s="13">
        <f t="shared" si="5"/>
        <v>23.502304147465438</v>
      </c>
      <c r="O21" s="29">
        <v>0</v>
      </c>
      <c r="P21" s="13">
        <f t="shared" si="7"/>
        <v>0</v>
      </c>
      <c r="Q21" s="13">
        <v>0</v>
      </c>
      <c r="R21" s="13">
        <v>0</v>
      </c>
      <c r="S21" s="13">
        <v>0</v>
      </c>
      <c r="T21" s="13">
        <f t="shared" si="8"/>
        <v>0</v>
      </c>
      <c r="U21" s="13">
        <v>0</v>
      </c>
      <c r="V21" s="65">
        <v>3</v>
      </c>
    </row>
    <row r="22" spans="1:22" s="32" customFormat="1" ht="15.75" customHeight="1">
      <c r="A22" s="27" t="s">
        <v>18</v>
      </c>
      <c r="B22" s="25">
        <v>2501</v>
      </c>
      <c r="C22" s="25">
        <v>2156</v>
      </c>
      <c r="D22" s="54">
        <f t="shared" si="0"/>
        <v>86.20551779288284</v>
      </c>
      <c r="E22" s="68">
        <v>2156</v>
      </c>
      <c r="F22" s="13">
        <f t="shared" si="1"/>
        <v>100</v>
      </c>
      <c r="G22" s="5">
        <v>2156</v>
      </c>
      <c r="H22" s="13">
        <f t="shared" si="2"/>
        <v>100</v>
      </c>
      <c r="I22" s="29">
        <v>1455</v>
      </c>
      <c r="J22" s="26">
        <f t="shared" si="3"/>
        <v>67.4860853432282</v>
      </c>
      <c r="K22" s="5">
        <f t="shared" si="6"/>
        <v>701</v>
      </c>
      <c r="L22" s="26">
        <f t="shared" si="4"/>
        <v>32.513914656771796</v>
      </c>
      <c r="M22" s="29">
        <v>701</v>
      </c>
      <c r="N22" s="13">
        <f t="shared" si="5"/>
        <v>32.513914656771796</v>
      </c>
      <c r="O22" s="29">
        <v>23</v>
      </c>
      <c r="P22" s="13">
        <f t="shared" si="7"/>
        <v>1.0667903525046383</v>
      </c>
      <c r="Q22" s="13">
        <v>20</v>
      </c>
      <c r="R22" s="13">
        <v>3</v>
      </c>
      <c r="S22" s="13">
        <v>0</v>
      </c>
      <c r="T22" s="13">
        <f t="shared" si="8"/>
        <v>0</v>
      </c>
      <c r="U22" s="13">
        <v>0</v>
      </c>
      <c r="V22" s="65">
        <v>1</v>
      </c>
    </row>
    <row r="23" spans="1:22" s="32" customFormat="1" ht="15.75" customHeight="1">
      <c r="A23" s="27" t="s">
        <v>19</v>
      </c>
      <c r="B23" s="25">
        <v>978</v>
      </c>
      <c r="C23" s="25">
        <v>675</v>
      </c>
      <c r="D23" s="54">
        <f t="shared" si="0"/>
        <v>69.01840490797547</v>
      </c>
      <c r="E23" s="5">
        <v>675</v>
      </c>
      <c r="F23" s="13">
        <f t="shared" si="1"/>
        <v>100</v>
      </c>
      <c r="G23" s="5">
        <v>675</v>
      </c>
      <c r="H23" s="13">
        <f t="shared" si="2"/>
        <v>100</v>
      </c>
      <c r="I23" s="29">
        <v>551</v>
      </c>
      <c r="J23" s="26">
        <f t="shared" si="3"/>
        <v>81.62962962962963</v>
      </c>
      <c r="K23" s="5">
        <f t="shared" si="6"/>
        <v>124</v>
      </c>
      <c r="L23" s="26">
        <f t="shared" si="4"/>
        <v>18.37037037037037</v>
      </c>
      <c r="M23" s="29">
        <v>124</v>
      </c>
      <c r="N23" s="13">
        <f t="shared" si="5"/>
        <v>18.37037037037037</v>
      </c>
      <c r="O23" s="29">
        <v>0</v>
      </c>
      <c r="P23" s="13">
        <f t="shared" si="7"/>
        <v>0</v>
      </c>
      <c r="Q23" s="13">
        <v>0</v>
      </c>
      <c r="R23" s="13">
        <v>0</v>
      </c>
      <c r="S23" s="13">
        <v>0</v>
      </c>
      <c r="T23" s="13">
        <f t="shared" si="8"/>
        <v>0</v>
      </c>
      <c r="U23" s="13">
        <v>0</v>
      </c>
      <c r="V23" s="65">
        <v>0</v>
      </c>
    </row>
    <row r="24" spans="1:22" s="32" customFormat="1" ht="15.75" customHeight="1">
      <c r="A24" s="27" t="s">
        <v>20</v>
      </c>
      <c r="B24" s="25">
        <v>2415</v>
      </c>
      <c r="C24" s="25">
        <v>2420</v>
      </c>
      <c r="D24" s="54">
        <f t="shared" si="0"/>
        <v>100.20703933747413</v>
      </c>
      <c r="E24" s="5">
        <v>2420</v>
      </c>
      <c r="F24" s="13">
        <f t="shared" si="1"/>
        <v>100</v>
      </c>
      <c r="G24" s="5">
        <v>2420</v>
      </c>
      <c r="H24" s="13">
        <f t="shared" si="2"/>
        <v>100</v>
      </c>
      <c r="I24" s="29">
        <v>1293</v>
      </c>
      <c r="J24" s="26">
        <f t="shared" si="3"/>
        <v>53.4297520661157</v>
      </c>
      <c r="K24" s="5">
        <f t="shared" si="6"/>
        <v>1127</v>
      </c>
      <c r="L24" s="26">
        <f t="shared" si="4"/>
        <v>46.570247933884296</v>
      </c>
      <c r="M24" s="29">
        <v>1127</v>
      </c>
      <c r="N24" s="13">
        <f t="shared" si="5"/>
        <v>46.570247933884296</v>
      </c>
      <c r="O24" s="29">
        <v>37</v>
      </c>
      <c r="P24" s="13">
        <f t="shared" si="7"/>
        <v>1.5289256198347108</v>
      </c>
      <c r="Q24" s="13">
        <v>12</v>
      </c>
      <c r="R24" s="13">
        <v>0</v>
      </c>
      <c r="S24" s="13">
        <v>0</v>
      </c>
      <c r="T24" s="13">
        <f t="shared" si="8"/>
        <v>0</v>
      </c>
      <c r="U24" s="13">
        <v>0</v>
      </c>
      <c r="V24" s="65">
        <v>4</v>
      </c>
    </row>
    <row r="25" spans="1:22" s="32" customFormat="1" ht="15.75" customHeight="1">
      <c r="A25" s="27" t="s">
        <v>21</v>
      </c>
      <c r="B25" s="25">
        <v>3738</v>
      </c>
      <c r="C25" s="25">
        <v>3811</v>
      </c>
      <c r="D25" s="54">
        <f t="shared" si="0"/>
        <v>101.95291599785983</v>
      </c>
      <c r="E25" s="5">
        <v>3811</v>
      </c>
      <c r="F25" s="5">
        <f t="shared" si="1"/>
        <v>100</v>
      </c>
      <c r="G25" s="5">
        <v>3811</v>
      </c>
      <c r="H25" s="13">
        <f t="shared" si="2"/>
        <v>100</v>
      </c>
      <c r="I25" s="29">
        <v>2355</v>
      </c>
      <c r="J25" s="26">
        <f t="shared" si="3"/>
        <v>61.79480451325111</v>
      </c>
      <c r="K25" s="5">
        <f t="shared" si="6"/>
        <v>1456</v>
      </c>
      <c r="L25" s="26">
        <f t="shared" si="4"/>
        <v>38.205195486748885</v>
      </c>
      <c r="M25" s="29">
        <v>1456</v>
      </c>
      <c r="N25" s="13">
        <f t="shared" si="5"/>
        <v>38.205195486748885</v>
      </c>
      <c r="O25" s="29">
        <v>0</v>
      </c>
      <c r="P25" s="13">
        <f t="shared" si="7"/>
        <v>0</v>
      </c>
      <c r="Q25" s="13">
        <v>0</v>
      </c>
      <c r="R25" s="13">
        <v>0</v>
      </c>
      <c r="S25" s="13">
        <v>0</v>
      </c>
      <c r="T25" s="13">
        <f t="shared" si="8"/>
        <v>0</v>
      </c>
      <c r="U25" s="13">
        <v>7</v>
      </c>
      <c r="V25" s="65"/>
    </row>
    <row r="26" spans="1:22" s="32" customFormat="1" ht="15.75" customHeight="1">
      <c r="A26" s="27" t="s">
        <v>22</v>
      </c>
      <c r="B26" s="25">
        <v>2544</v>
      </c>
      <c r="C26" s="25">
        <v>1919</v>
      </c>
      <c r="D26" s="54">
        <f t="shared" si="0"/>
        <v>75.43238993710692</v>
      </c>
      <c r="E26" s="5">
        <v>1919</v>
      </c>
      <c r="F26" s="5">
        <f t="shared" si="1"/>
        <v>100</v>
      </c>
      <c r="G26" s="5">
        <v>1919</v>
      </c>
      <c r="H26" s="13">
        <f t="shared" si="2"/>
        <v>100</v>
      </c>
      <c r="I26" s="29">
        <v>1020</v>
      </c>
      <c r="J26" s="26">
        <f t="shared" si="3"/>
        <v>53.15268368942158</v>
      </c>
      <c r="K26" s="5">
        <f t="shared" si="6"/>
        <v>899</v>
      </c>
      <c r="L26" s="26">
        <f t="shared" si="4"/>
        <v>46.84731631057842</v>
      </c>
      <c r="M26" s="29">
        <v>899</v>
      </c>
      <c r="N26" s="13">
        <f t="shared" si="5"/>
        <v>46.84731631057842</v>
      </c>
      <c r="O26" s="29">
        <v>0</v>
      </c>
      <c r="P26" s="13">
        <f t="shared" si="7"/>
        <v>0</v>
      </c>
      <c r="Q26" s="31">
        <v>0</v>
      </c>
      <c r="R26" s="31">
        <v>0</v>
      </c>
      <c r="S26" s="31">
        <v>0</v>
      </c>
      <c r="T26" s="13">
        <f t="shared" si="8"/>
        <v>0</v>
      </c>
      <c r="U26" s="13">
        <v>0</v>
      </c>
      <c r="V26" s="65">
        <v>2</v>
      </c>
    </row>
    <row r="27" spans="1:22" ht="15.75" customHeight="1">
      <c r="A27" s="36" t="s">
        <v>23</v>
      </c>
      <c r="B27" s="34">
        <f>SUM(B6:B26)</f>
        <v>47439</v>
      </c>
      <c r="C27" s="34">
        <f>SUM(C6:C26)</f>
        <v>44456</v>
      </c>
      <c r="D27" s="52">
        <f t="shared" si="0"/>
        <v>93.711924787622</v>
      </c>
      <c r="E27" s="16">
        <f>SUM(E6:E26)</f>
        <v>44456</v>
      </c>
      <c r="F27" s="51">
        <f t="shared" si="1"/>
        <v>100</v>
      </c>
      <c r="G27" s="16">
        <f>SUM(G6:G26)</f>
        <v>44456</v>
      </c>
      <c r="H27" s="51">
        <f t="shared" si="2"/>
        <v>100</v>
      </c>
      <c r="I27" s="16">
        <f>SUM(I6:I26)</f>
        <v>26637</v>
      </c>
      <c r="J27" s="33">
        <f t="shared" si="3"/>
        <v>59.91767140543459</v>
      </c>
      <c r="K27" s="6">
        <f t="shared" si="6"/>
        <v>17819</v>
      </c>
      <c r="L27" s="33">
        <f t="shared" si="4"/>
        <v>40.08232859456541</v>
      </c>
      <c r="M27" s="16">
        <f>SUM(M6:M26)</f>
        <v>17446</v>
      </c>
      <c r="N27" s="35">
        <f t="shared" si="5"/>
        <v>39.24329674284686</v>
      </c>
      <c r="O27" s="16">
        <f>SUM(O6:O26)</f>
        <v>460</v>
      </c>
      <c r="P27" s="35">
        <f t="shared" si="7"/>
        <v>1.0347309699478136</v>
      </c>
      <c r="Q27" s="37">
        <f>SUM(Q6:Q26)</f>
        <v>302</v>
      </c>
      <c r="R27" s="37">
        <f>SUM(R6:R26)</f>
        <v>108</v>
      </c>
      <c r="S27" s="16">
        <f>SUM(S6:S26)</f>
        <v>0</v>
      </c>
      <c r="T27" s="35">
        <f t="shared" si="8"/>
        <v>0</v>
      </c>
      <c r="U27" s="35">
        <f>SUM(U6:U26)</f>
        <v>191</v>
      </c>
      <c r="V27" s="66">
        <f>SUM(V6:V26)</f>
        <v>51</v>
      </c>
    </row>
    <row r="28" spans="1:22" ht="15.75" customHeight="1" thickBot="1">
      <c r="A28" s="21" t="s">
        <v>51</v>
      </c>
      <c r="B28" s="22">
        <v>46144</v>
      </c>
      <c r="C28" s="22">
        <v>46521</v>
      </c>
      <c r="D28" s="62">
        <f t="shared" si="0"/>
        <v>100.81700762829404</v>
      </c>
      <c r="E28" s="22">
        <v>46521</v>
      </c>
      <c r="F28" s="63">
        <f t="shared" si="1"/>
        <v>100</v>
      </c>
      <c r="G28" s="22">
        <v>46521</v>
      </c>
      <c r="H28" s="63">
        <f t="shared" si="2"/>
        <v>100</v>
      </c>
      <c r="I28" s="22">
        <v>27402</v>
      </c>
      <c r="J28" s="14">
        <f t="shared" si="3"/>
        <v>58.90243116012124</v>
      </c>
      <c r="K28" s="22">
        <f t="shared" si="6"/>
        <v>19119</v>
      </c>
      <c r="L28" s="14">
        <f t="shared" si="4"/>
        <v>41.09756883987876</v>
      </c>
      <c r="M28" s="22">
        <v>18690</v>
      </c>
      <c r="N28" s="11">
        <f t="shared" si="5"/>
        <v>40.17540465596182</v>
      </c>
      <c r="O28" s="22">
        <v>382</v>
      </c>
      <c r="P28" s="11">
        <f t="shared" si="7"/>
        <v>0.8211345413899099</v>
      </c>
      <c r="Q28" s="22">
        <v>247</v>
      </c>
      <c r="R28" s="22">
        <v>95</v>
      </c>
      <c r="S28" s="22">
        <v>617</v>
      </c>
      <c r="T28" s="11">
        <f t="shared" si="8"/>
        <v>1.326282754025064</v>
      </c>
      <c r="U28" s="22">
        <v>642</v>
      </c>
      <c r="V28" s="64"/>
    </row>
    <row r="29" spans="1:21" ht="16.5" customHeight="1">
      <c r="A29" s="47"/>
      <c r="B29" s="48"/>
      <c r="C29" s="48"/>
      <c r="D29" s="48"/>
      <c r="E29" s="48"/>
      <c r="F29" s="48"/>
      <c r="G29" s="48"/>
      <c r="H29" s="48"/>
      <c r="I29" s="48"/>
      <c r="J29" s="49"/>
      <c r="K29" s="48"/>
      <c r="L29" s="49"/>
      <c r="M29" s="48"/>
      <c r="N29" s="50"/>
      <c r="O29" s="48"/>
      <c r="P29" s="50"/>
      <c r="Q29" s="48"/>
      <c r="R29" s="48"/>
      <c r="S29" s="48"/>
      <c r="T29" s="50"/>
      <c r="U29" s="48"/>
    </row>
    <row r="30" spans="1:21" ht="16.5" customHeight="1">
      <c r="A30" s="47"/>
      <c r="B30" s="48"/>
      <c r="C30" s="48"/>
      <c r="D30" s="48"/>
      <c r="E30" s="48"/>
      <c r="F30" s="48"/>
      <c r="G30" s="48"/>
      <c r="H30" s="48"/>
      <c r="I30" s="48"/>
      <c r="J30" s="49"/>
      <c r="K30" s="48"/>
      <c r="L30" s="49"/>
      <c r="M30" s="48"/>
      <c r="N30" s="50"/>
      <c r="O30" s="48"/>
      <c r="P30" s="50"/>
      <c r="Q30" s="48"/>
      <c r="R30" s="48"/>
      <c r="S30" s="48"/>
      <c r="T30" s="50"/>
      <c r="U30" s="48"/>
    </row>
    <row r="31" spans="1:22" ht="16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1" ht="17.25">
      <c r="A32" s="15" t="s">
        <v>40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 t="s">
        <v>41</v>
      </c>
      <c r="S32" s="15"/>
      <c r="T32" s="15"/>
      <c r="U32" s="30"/>
    </row>
    <row r="35" ht="12.75">
      <c r="A35" t="s">
        <v>39</v>
      </c>
    </row>
  </sheetData>
  <mergeCells count="23">
    <mergeCell ref="V3:V5"/>
    <mergeCell ref="N3:N5"/>
    <mergeCell ref="Q3:R3"/>
    <mergeCell ref="S3:T3"/>
    <mergeCell ref="U3:U5"/>
    <mergeCell ref="O4:O5"/>
    <mergeCell ref="S4:S5"/>
    <mergeCell ref="Q4:Q5"/>
    <mergeCell ref="R4:R5"/>
    <mergeCell ref="J3:J5"/>
    <mergeCell ref="K3:K5"/>
    <mergeCell ref="L3:L5"/>
    <mergeCell ref="M3:M5"/>
    <mergeCell ref="F3:F5"/>
    <mergeCell ref="H3:H5"/>
    <mergeCell ref="A1:T1"/>
    <mergeCell ref="A3:A5"/>
    <mergeCell ref="B3:B5"/>
    <mergeCell ref="C3:C5"/>
    <mergeCell ref="D3:D5"/>
    <mergeCell ref="E3:E5"/>
    <mergeCell ref="G3:G5"/>
    <mergeCell ref="I3:I5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/>
  <dimension ref="A3:U36"/>
  <sheetViews>
    <sheetView view="pageBreakPreview" zoomScale="75" zoomScaleSheetLayoutView="75" workbookViewId="0" topLeftCell="A1">
      <selection activeCell="D27" sqref="D27"/>
    </sheetView>
  </sheetViews>
  <sheetFormatPr defaultColWidth="9.140625" defaultRowHeight="12.75"/>
  <cols>
    <col min="1" max="1" width="24.8515625" style="0" customWidth="1"/>
    <col min="2" max="4" width="11.57421875" style="0" customWidth="1"/>
    <col min="5" max="5" width="14.57421875" style="0" customWidth="1"/>
    <col min="6" max="6" width="10.28125" style="0" customWidth="1"/>
    <col min="7" max="7" width="12.00390625" style="0" customWidth="1"/>
    <col min="8" max="8" width="11.57421875" style="0" customWidth="1"/>
    <col min="9" max="9" width="11.421875" style="0" customWidth="1"/>
    <col min="10" max="10" width="10.140625" style="0" bestFit="1" customWidth="1"/>
    <col min="11" max="11" width="12.00390625" style="0" customWidth="1"/>
    <col min="12" max="12" width="12.421875" style="0" customWidth="1"/>
    <col min="13" max="13" width="9.28125" style="0" bestFit="1" customWidth="1"/>
    <col min="14" max="14" width="6.8515625" style="0" customWidth="1"/>
    <col min="15" max="15" width="11.421875" style="0" customWidth="1"/>
    <col min="17" max="17" width="8.57421875" style="0" customWidth="1"/>
    <col min="18" max="18" width="7.7109375" style="0" customWidth="1"/>
    <col min="19" max="19" width="10.00390625" style="0" customWidth="1"/>
  </cols>
  <sheetData>
    <row r="3" spans="1:19" ht="16.5">
      <c r="A3" s="72" t="s">
        <v>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9"/>
    </row>
    <row r="4" spans="1:19" ht="17.25" thickBot="1">
      <c r="A4" s="2"/>
      <c r="B4" s="2"/>
      <c r="C4" s="2"/>
      <c r="D4" s="2"/>
      <c r="E4" s="3"/>
      <c r="F4" s="4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</row>
    <row r="5" spans="1:19" ht="16.5">
      <c r="A5" s="73" t="s">
        <v>26</v>
      </c>
      <c r="B5" s="76" t="s">
        <v>27</v>
      </c>
      <c r="C5" s="76" t="s">
        <v>49</v>
      </c>
      <c r="D5" s="69" t="s">
        <v>38</v>
      </c>
      <c r="E5" s="76" t="s">
        <v>34</v>
      </c>
      <c r="F5" s="76" t="s">
        <v>28</v>
      </c>
      <c r="G5" s="69" t="s">
        <v>29</v>
      </c>
      <c r="H5" s="69" t="s">
        <v>24</v>
      </c>
      <c r="I5" s="69" t="s">
        <v>30</v>
      </c>
      <c r="J5" s="69" t="s">
        <v>24</v>
      </c>
      <c r="K5" s="81" t="s">
        <v>25</v>
      </c>
      <c r="L5" s="81" t="s">
        <v>24</v>
      </c>
      <c r="M5" s="87" t="s">
        <v>42</v>
      </c>
      <c r="N5" s="102"/>
      <c r="O5" s="102"/>
      <c r="P5" s="103"/>
      <c r="Q5" s="87" t="s">
        <v>31</v>
      </c>
      <c r="R5" s="89"/>
      <c r="S5" s="98" t="s">
        <v>32</v>
      </c>
    </row>
    <row r="6" spans="1:19" ht="16.5">
      <c r="A6" s="74"/>
      <c r="B6" s="77"/>
      <c r="C6" s="77"/>
      <c r="D6" s="70"/>
      <c r="E6" s="79"/>
      <c r="F6" s="79"/>
      <c r="G6" s="70"/>
      <c r="H6" s="70"/>
      <c r="I6" s="70"/>
      <c r="J6" s="70"/>
      <c r="K6" s="82"/>
      <c r="L6" s="82"/>
      <c r="M6" s="101" t="s">
        <v>43</v>
      </c>
      <c r="N6" s="24"/>
      <c r="O6" s="104" t="s">
        <v>47</v>
      </c>
      <c r="P6" s="104" t="s">
        <v>48</v>
      </c>
      <c r="Q6" s="93" t="s">
        <v>1</v>
      </c>
      <c r="R6" s="43"/>
      <c r="S6" s="99"/>
    </row>
    <row r="7" spans="1:19" ht="16.5">
      <c r="A7" s="75"/>
      <c r="B7" s="78"/>
      <c r="C7" s="78"/>
      <c r="D7" s="71"/>
      <c r="E7" s="80"/>
      <c r="F7" s="80"/>
      <c r="G7" s="71"/>
      <c r="H7" s="71"/>
      <c r="I7" s="71"/>
      <c r="J7" s="71"/>
      <c r="K7" s="83"/>
      <c r="L7" s="83"/>
      <c r="M7" s="71"/>
      <c r="N7" s="5" t="s">
        <v>0</v>
      </c>
      <c r="O7" s="105"/>
      <c r="P7" s="105"/>
      <c r="Q7" s="94"/>
      <c r="R7" s="5" t="s">
        <v>0</v>
      </c>
      <c r="S7" s="100"/>
    </row>
    <row r="8" spans="1:19" ht="16.5">
      <c r="A8" s="27" t="s">
        <v>2</v>
      </c>
      <c r="B8" s="28">
        <v>2</v>
      </c>
      <c r="C8" s="28">
        <v>0</v>
      </c>
      <c r="D8" s="28">
        <f>C8/B8*100</f>
        <v>0</v>
      </c>
      <c r="E8" s="29"/>
      <c r="F8" s="29"/>
      <c r="G8" s="29"/>
      <c r="H8" s="56"/>
      <c r="I8" s="29"/>
      <c r="J8" s="56"/>
      <c r="K8" s="57"/>
      <c r="L8" s="58"/>
      <c r="M8" s="29"/>
      <c r="N8" s="58"/>
      <c r="O8" s="58"/>
      <c r="P8" s="58"/>
      <c r="Q8" s="29"/>
      <c r="R8" s="58"/>
      <c r="S8" s="59"/>
    </row>
    <row r="9" spans="1:19" ht="16.5">
      <c r="A9" s="27" t="s">
        <v>3</v>
      </c>
      <c r="B9" s="28">
        <v>8</v>
      </c>
      <c r="C9" s="28">
        <v>12.6</v>
      </c>
      <c r="D9" s="60">
        <f aca="true" t="shared" si="0" ref="D9:D30">C9/B9*100</f>
        <v>157.5</v>
      </c>
      <c r="E9" s="29">
        <v>12.6</v>
      </c>
      <c r="F9" s="5">
        <v>12.6</v>
      </c>
      <c r="G9" s="29">
        <v>3</v>
      </c>
      <c r="H9" s="26">
        <f aca="true" t="shared" si="1" ref="H9:H30">G9/F9*100</f>
        <v>23.80952380952381</v>
      </c>
      <c r="I9" s="5">
        <f aca="true" t="shared" si="2" ref="I9:I30">F9-G9</f>
        <v>9.6</v>
      </c>
      <c r="J9" s="26">
        <f aca="true" t="shared" si="3" ref="J9:J30">I9/F9*100</f>
        <v>76.19047619047619</v>
      </c>
      <c r="K9" s="29">
        <v>9.6</v>
      </c>
      <c r="L9" s="13">
        <f aca="true" t="shared" si="4" ref="L9:L30">K9/F9*100</f>
        <v>76.19047619047619</v>
      </c>
      <c r="M9" s="29">
        <v>0</v>
      </c>
      <c r="N9" s="13">
        <f aca="true" t="shared" si="5" ref="N9:N30">M9/F9*100</f>
        <v>0</v>
      </c>
      <c r="O9" s="13"/>
      <c r="P9" s="13"/>
      <c r="Q9" s="13">
        <v>0</v>
      </c>
      <c r="R9" s="13">
        <f aca="true" t="shared" si="6" ref="R9:R29">Q9/F9*100</f>
        <v>0</v>
      </c>
      <c r="S9" s="20">
        <v>0</v>
      </c>
    </row>
    <row r="10" spans="1:19" ht="16.5">
      <c r="A10" s="27" t="s">
        <v>4</v>
      </c>
      <c r="B10" s="28">
        <v>12</v>
      </c>
      <c r="C10" s="28">
        <v>14.7</v>
      </c>
      <c r="D10" s="60">
        <f t="shared" si="0"/>
        <v>122.49999999999999</v>
      </c>
      <c r="E10" s="29">
        <v>14.7</v>
      </c>
      <c r="F10" s="5">
        <v>14.7</v>
      </c>
      <c r="G10" s="29">
        <v>2</v>
      </c>
      <c r="H10" s="26">
        <f t="shared" si="1"/>
        <v>13.60544217687075</v>
      </c>
      <c r="I10" s="5">
        <f t="shared" si="2"/>
        <v>12.7</v>
      </c>
      <c r="J10" s="26">
        <f t="shared" si="3"/>
        <v>86.39455782312925</v>
      </c>
      <c r="K10" s="29">
        <v>12.7</v>
      </c>
      <c r="L10" s="13">
        <f t="shared" si="4"/>
        <v>86.39455782312925</v>
      </c>
      <c r="M10" s="29">
        <v>0</v>
      </c>
      <c r="N10" s="13">
        <f t="shared" si="5"/>
        <v>0</v>
      </c>
      <c r="O10" s="13"/>
      <c r="P10" s="13"/>
      <c r="Q10" s="13">
        <v>0</v>
      </c>
      <c r="R10" s="13">
        <f t="shared" si="6"/>
        <v>0</v>
      </c>
      <c r="S10" s="20">
        <v>0</v>
      </c>
    </row>
    <row r="11" spans="1:19" ht="16.5">
      <c r="A11" s="27" t="s">
        <v>5</v>
      </c>
      <c r="B11" s="28">
        <v>10</v>
      </c>
      <c r="C11" s="28">
        <v>68.5</v>
      </c>
      <c r="D11" s="60">
        <f t="shared" si="0"/>
        <v>685</v>
      </c>
      <c r="E11" s="29">
        <v>68.5</v>
      </c>
      <c r="F11" s="29">
        <v>68.5</v>
      </c>
      <c r="G11" s="29">
        <v>52.5</v>
      </c>
      <c r="H11" s="26">
        <f t="shared" si="1"/>
        <v>76.64233576642336</v>
      </c>
      <c r="I11" s="5">
        <f t="shared" si="2"/>
        <v>16</v>
      </c>
      <c r="J11" s="26">
        <f t="shared" si="3"/>
        <v>23.357664233576642</v>
      </c>
      <c r="K11" s="29">
        <v>16</v>
      </c>
      <c r="L11" s="13">
        <f t="shared" si="4"/>
        <v>23.357664233576642</v>
      </c>
      <c r="M11" s="29">
        <v>0</v>
      </c>
      <c r="N11" s="13">
        <f t="shared" si="5"/>
        <v>0</v>
      </c>
      <c r="O11" s="13"/>
      <c r="P11" s="13"/>
      <c r="Q11" s="13">
        <v>0</v>
      </c>
      <c r="R11" s="13">
        <f t="shared" si="6"/>
        <v>0</v>
      </c>
      <c r="S11" s="20">
        <v>0</v>
      </c>
    </row>
    <row r="12" spans="1:19" ht="16.5">
      <c r="A12" s="27" t="s">
        <v>6</v>
      </c>
      <c r="B12" s="28">
        <v>9</v>
      </c>
      <c r="C12" s="28">
        <v>5.4</v>
      </c>
      <c r="D12" s="60">
        <f t="shared" si="0"/>
        <v>60.00000000000001</v>
      </c>
      <c r="E12" s="29">
        <v>5.4</v>
      </c>
      <c r="F12" s="42">
        <v>5.4</v>
      </c>
      <c r="G12" s="55">
        <v>2.3</v>
      </c>
      <c r="H12" s="26">
        <f t="shared" si="1"/>
        <v>42.59259259259259</v>
      </c>
      <c r="I12" s="5">
        <f t="shared" si="2"/>
        <v>3.1000000000000005</v>
      </c>
      <c r="J12" s="26">
        <f t="shared" si="3"/>
        <v>57.40740740740742</v>
      </c>
      <c r="K12" s="29">
        <v>2</v>
      </c>
      <c r="L12" s="13">
        <f t="shared" si="4"/>
        <v>37.03703703703704</v>
      </c>
      <c r="M12" s="29">
        <v>1.1</v>
      </c>
      <c r="N12" s="13">
        <f t="shared" si="5"/>
        <v>20.370370370370374</v>
      </c>
      <c r="O12" s="13">
        <v>0</v>
      </c>
      <c r="P12" s="13">
        <v>0</v>
      </c>
      <c r="Q12" s="13">
        <v>0</v>
      </c>
      <c r="R12" s="13">
        <f t="shared" si="6"/>
        <v>0</v>
      </c>
      <c r="S12" s="20">
        <v>0</v>
      </c>
    </row>
    <row r="13" spans="1:19" ht="16.5">
      <c r="A13" s="27" t="s">
        <v>7</v>
      </c>
      <c r="B13" s="28">
        <v>12</v>
      </c>
      <c r="C13" s="28">
        <v>25.4</v>
      </c>
      <c r="D13" s="60">
        <f t="shared" si="0"/>
        <v>211.66666666666666</v>
      </c>
      <c r="E13" s="29">
        <v>25.4</v>
      </c>
      <c r="F13" s="5">
        <v>25.4</v>
      </c>
      <c r="G13" s="29">
        <v>15.2</v>
      </c>
      <c r="H13" s="26">
        <f t="shared" si="1"/>
        <v>59.84251968503938</v>
      </c>
      <c r="I13" s="5">
        <f t="shared" si="2"/>
        <v>10.2</v>
      </c>
      <c r="J13" s="26">
        <f t="shared" si="3"/>
        <v>40.15748031496063</v>
      </c>
      <c r="K13" s="29">
        <v>10.2</v>
      </c>
      <c r="L13" s="13">
        <f t="shared" si="4"/>
        <v>40.15748031496063</v>
      </c>
      <c r="M13" s="29">
        <v>0</v>
      </c>
      <c r="N13" s="13">
        <f t="shared" si="5"/>
        <v>0</v>
      </c>
      <c r="O13" s="13"/>
      <c r="P13" s="13"/>
      <c r="Q13" s="13">
        <v>0</v>
      </c>
      <c r="R13" s="13">
        <f t="shared" si="6"/>
        <v>0</v>
      </c>
      <c r="S13" s="20">
        <v>0</v>
      </c>
    </row>
    <row r="14" spans="1:19" ht="16.5">
      <c r="A14" s="27" t="s">
        <v>8</v>
      </c>
      <c r="B14" s="28">
        <v>4</v>
      </c>
      <c r="C14" s="28">
        <v>16.6</v>
      </c>
      <c r="D14" s="60">
        <f t="shared" si="0"/>
        <v>415.00000000000006</v>
      </c>
      <c r="E14" s="29">
        <v>16.6</v>
      </c>
      <c r="F14" s="5">
        <v>16.6</v>
      </c>
      <c r="G14" s="29">
        <v>15.6</v>
      </c>
      <c r="H14" s="26">
        <f t="shared" si="1"/>
        <v>93.97590361445782</v>
      </c>
      <c r="I14" s="5">
        <f t="shared" si="2"/>
        <v>1.0000000000000018</v>
      </c>
      <c r="J14" s="26">
        <f t="shared" si="3"/>
        <v>6.024096385542179</v>
      </c>
      <c r="K14" s="29">
        <v>1</v>
      </c>
      <c r="L14" s="13">
        <f t="shared" si="4"/>
        <v>6.024096385542168</v>
      </c>
      <c r="M14" s="29">
        <v>1</v>
      </c>
      <c r="N14" s="13">
        <f t="shared" si="5"/>
        <v>6.024096385542168</v>
      </c>
      <c r="O14" s="13"/>
      <c r="P14" s="13">
        <v>1</v>
      </c>
      <c r="Q14" s="13">
        <v>0</v>
      </c>
      <c r="R14" s="13">
        <f t="shared" si="6"/>
        <v>0</v>
      </c>
      <c r="S14" s="20">
        <v>0</v>
      </c>
    </row>
    <row r="15" spans="1:19" ht="16.5">
      <c r="A15" s="27" t="s">
        <v>9</v>
      </c>
      <c r="B15" s="28">
        <v>10</v>
      </c>
      <c r="C15" s="28">
        <v>26.7</v>
      </c>
      <c r="D15" s="60">
        <f t="shared" si="0"/>
        <v>267</v>
      </c>
      <c r="E15" s="29">
        <v>26.7</v>
      </c>
      <c r="F15" s="42">
        <v>26.7</v>
      </c>
      <c r="G15" s="29">
        <v>24.8</v>
      </c>
      <c r="H15" s="26">
        <f t="shared" si="1"/>
        <v>92.88389513108615</v>
      </c>
      <c r="I15" s="5">
        <f t="shared" si="2"/>
        <v>1.8999999999999986</v>
      </c>
      <c r="J15" s="26">
        <f t="shared" si="3"/>
        <v>7.116104868913853</v>
      </c>
      <c r="K15" s="29">
        <v>1.9</v>
      </c>
      <c r="L15" s="13">
        <f t="shared" si="4"/>
        <v>7.116104868913857</v>
      </c>
      <c r="M15" s="29">
        <v>0</v>
      </c>
      <c r="N15" s="13">
        <f t="shared" si="5"/>
        <v>0</v>
      </c>
      <c r="O15" s="13"/>
      <c r="P15" s="13"/>
      <c r="Q15" s="13">
        <v>0</v>
      </c>
      <c r="R15" s="13">
        <f t="shared" si="6"/>
        <v>0</v>
      </c>
      <c r="S15" s="20">
        <v>0</v>
      </c>
    </row>
    <row r="16" spans="1:19" ht="16.5">
      <c r="A16" s="27" t="s">
        <v>10</v>
      </c>
      <c r="B16" s="28">
        <v>8</v>
      </c>
      <c r="C16" s="28">
        <v>3.5</v>
      </c>
      <c r="D16" s="60">
        <f t="shared" si="0"/>
        <v>43.75</v>
      </c>
      <c r="E16" s="29">
        <v>3.5</v>
      </c>
      <c r="F16" s="42">
        <v>3.5</v>
      </c>
      <c r="G16" s="29">
        <v>0</v>
      </c>
      <c r="H16" s="26">
        <f t="shared" si="1"/>
        <v>0</v>
      </c>
      <c r="I16" s="5">
        <f t="shared" si="2"/>
        <v>3.5</v>
      </c>
      <c r="J16" s="26">
        <f t="shared" si="3"/>
        <v>100</v>
      </c>
      <c r="K16" s="29">
        <v>3.5</v>
      </c>
      <c r="L16" s="13">
        <f t="shared" si="4"/>
        <v>100</v>
      </c>
      <c r="M16" s="29">
        <v>0</v>
      </c>
      <c r="N16" s="13">
        <f t="shared" si="5"/>
        <v>0</v>
      </c>
      <c r="O16" s="13"/>
      <c r="P16" s="13"/>
      <c r="Q16" s="13">
        <v>0</v>
      </c>
      <c r="R16" s="13">
        <f t="shared" si="6"/>
        <v>0</v>
      </c>
      <c r="S16" s="20">
        <v>0</v>
      </c>
    </row>
    <row r="17" spans="1:19" ht="16.5">
      <c r="A17" s="27" t="s">
        <v>11</v>
      </c>
      <c r="B17" s="28">
        <v>6</v>
      </c>
      <c r="C17" s="28">
        <v>10.3</v>
      </c>
      <c r="D17" s="60">
        <f t="shared" si="0"/>
        <v>171.66666666666669</v>
      </c>
      <c r="E17" s="28">
        <v>10.3</v>
      </c>
      <c r="F17" s="28">
        <v>10.3</v>
      </c>
      <c r="G17" s="29">
        <v>0</v>
      </c>
      <c r="H17" s="26">
        <f t="shared" si="1"/>
        <v>0</v>
      </c>
      <c r="I17" s="5">
        <f t="shared" si="2"/>
        <v>10.3</v>
      </c>
      <c r="J17" s="26">
        <f t="shared" si="3"/>
        <v>100</v>
      </c>
      <c r="K17" s="29">
        <v>10.3</v>
      </c>
      <c r="L17" s="13">
        <f t="shared" si="4"/>
        <v>100</v>
      </c>
      <c r="M17" s="29">
        <v>0</v>
      </c>
      <c r="N17" s="13">
        <f t="shared" si="5"/>
        <v>0</v>
      </c>
      <c r="O17" s="13"/>
      <c r="P17" s="13"/>
      <c r="Q17" s="13">
        <v>0</v>
      </c>
      <c r="R17" s="13">
        <f t="shared" si="6"/>
        <v>0</v>
      </c>
      <c r="S17" s="20">
        <v>0</v>
      </c>
    </row>
    <row r="18" spans="1:19" ht="16.5">
      <c r="A18" s="27" t="s">
        <v>12</v>
      </c>
      <c r="B18" s="28">
        <v>7</v>
      </c>
      <c r="C18" s="28">
        <v>12.1</v>
      </c>
      <c r="D18" s="60">
        <f t="shared" si="0"/>
        <v>172.85714285714283</v>
      </c>
      <c r="E18" s="29">
        <v>12.1</v>
      </c>
      <c r="F18" s="5">
        <v>12.1</v>
      </c>
      <c r="G18" s="55">
        <v>7.8</v>
      </c>
      <c r="H18" s="26">
        <f t="shared" si="1"/>
        <v>64.46280991735537</v>
      </c>
      <c r="I18" s="5">
        <f t="shared" si="2"/>
        <v>4.3</v>
      </c>
      <c r="J18" s="26">
        <f t="shared" si="3"/>
        <v>35.53719008264463</v>
      </c>
      <c r="K18" s="29">
        <v>4.3</v>
      </c>
      <c r="L18" s="13">
        <f t="shared" si="4"/>
        <v>35.53719008264463</v>
      </c>
      <c r="M18" s="29">
        <v>0</v>
      </c>
      <c r="N18" s="13">
        <f t="shared" si="5"/>
        <v>0</v>
      </c>
      <c r="O18" s="13"/>
      <c r="P18" s="13"/>
      <c r="Q18" s="13">
        <v>0</v>
      </c>
      <c r="R18" s="13">
        <f t="shared" si="6"/>
        <v>0</v>
      </c>
      <c r="S18" s="20">
        <v>0</v>
      </c>
    </row>
    <row r="19" spans="1:19" ht="16.5">
      <c r="A19" s="27" t="s">
        <v>13</v>
      </c>
      <c r="B19" s="28">
        <v>10</v>
      </c>
      <c r="C19" s="28">
        <v>35.4</v>
      </c>
      <c r="D19" s="60">
        <f t="shared" si="0"/>
        <v>354</v>
      </c>
      <c r="E19" s="29">
        <v>35.4</v>
      </c>
      <c r="F19" s="5">
        <v>35.4</v>
      </c>
      <c r="G19" s="29">
        <v>33</v>
      </c>
      <c r="H19" s="26">
        <f t="shared" si="1"/>
        <v>93.22033898305085</v>
      </c>
      <c r="I19" s="5">
        <f t="shared" si="2"/>
        <v>2.3999999999999986</v>
      </c>
      <c r="J19" s="26">
        <f t="shared" si="3"/>
        <v>6.779661016949149</v>
      </c>
      <c r="K19" s="29">
        <v>2.4</v>
      </c>
      <c r="L19" s="13">
        <f t="shared" si="4"/>
        <v>6.779661016949152</v>
      </c>
      <c r="M19" s="29">
        <v>1.8</v>
      </c>
      <c r="N19" s="13">
        <f t="shared" si="5"/>
        <v>5.084745762711865</v>
      </c>
      <c r="O19" s="42">
        <v>1.8</v>
      </c>
      <c r="P19" s="13"/>
      <c r="Q19" s="13">
        <v>0</v>
      </c>
      <c r="R19" s="13">
        <f t="shared" si="6"/>
        <v>0</v>
      </c>
      <c r="S19" s="20">
        <v>0</v>
      </c>
    </row>
    <row r="20" spans="1:19" ht="16.5">
      <c r="A20" s="27" t="s">
        <v>14</v>
      </c>
      <c r="B20" s="28">
        <v>7</v>
      </c>
      <c r="C20" s="28">
        <v>0</v>
      </c>
      <c r="D20" s="60">
        <f t="shared" si="0"/>
        <v>0</v>
      </c>
      <c r="E20" s="29"/>
      <c r="F20" s="5"/>
      <c r="G20" s="29"/>
      <c r="H20" s="26"/>
      <c r="I20" s="5"/>
      <c r="J20" s="26"/>
      <c r="K20" s="29"/>
      <c r="L20" s="13"/>
      <c r="M20" s="29"/>
      <c r="N20" s="13"/>
      <c r="O20" s="13"/>
      <c r="P20" s="13"/>
      <c r="Q20" s="13"/>
      <c r="R20" s="13"/>
      <c r="S20" s="20"/>
    </row>
    <row r="21" spans="1:19" ht="16.5">
      <c r="A21" s="27" t="s">
        <v>15</v>
      </c>
      <c r="B21" s="28">
        <v>18</v>
      </c>
      <c r="C21" s="28">
        <v>28.5</v>
      </c>
      <c r="D21" s="60">
        <f t="shared" si="0"/>
        <v>158.33333333333331</v>
      </c>
      <c r="E21" s="29">
        <v>28.5</v>
      </c>
      <c r="F21" s="29">
        <v>28.5</v>
      </c>
      <c r="G21" s="29">
        <v>0</v>
      </c>
      <c r="H21" s="26">
        <f t="shared" si="1"/>
        <v>0</v>
      </c>
      <c r="I21" s="5">
        <f t="shared" si="2"/>
        <v>28.5</v>
      </c>
      <c r="J21" s="26">
        <f t="shared" si="3"/>
        <v>100</v>
      </c>
      <c r="K21" s="29">
        <v>28.5</v>
      </c>
      <c r="L21" s="13">
        <f t="shared" si="4"/>
        <v>100</v>
      </c>
      <c r="M21" s="29">
        <v>0</v>
      </c>
      <c r="N21" s="13">
        <f t="shared" si="5"/>
        <v>0</v>
      </c>
      <c r="O21" s="13"/>
      <c r="P21" s="13"/>
      <c r="Q21" s="13">
        <v>0</v>
      </c>
      <c r="R21" s="13">
        <f t="shared" si="6"/>
        <v>0</v>
      </c>
      <c r="S21" s="20">
        <v>0</v>
      </c>
    </row>
    <row r="22" spans="1:19" ht="16.5">
      <c r="A22" s="27" t="s">
        <v>16</v>
      </c>
      <c r="B22" s="28">
        <v>2</v>
      </c>
      <c r="C22" s="28">
        <v>2</v>
      </c>
      <c r="D22" s="60">
        <f t="shared" si="0"/>
        <v>100</v>
      </c>
      <c r="E22" s="29">
        <v>2</v>
      </c>
      <c r="F22" s="5">
        <v>2</v>
      </c>
      <c r="G22" s="29">
        <v>0</v>
      </c>
      <c r="H22" s="26">
        <f t="shared" si="1"/>
        <v>0</v>
      </c>
      <c r="I22" s="5">
        <f t="shared" si="2"/>
        <v>2</v>
      </c>
      <c r="J22" s="26">
        <f t="shared" si="3"/>
        <v>100</v>
      </c>
      <c r="K22" s="29">
        <v>2</v>
      </c>
      <c r="L22" s="13">
        <f t="shared" si="4"/>
        <v>100</v>
      </c>
      <c r="M22" s="29">
        <v>0</v>
      </c>
      <c r="N22" s="13">
        <f t="shared" si="5"/>
        <v>0</v>
      </c>
      <c r="O22" s="13"/>
      <c r="P22" s="13"/>
      <c r="Q22" s="13">
        <v>0</v>
      </c>
      <c r="R22" s="13">
        <f t="shared" si="6"/>
        <v>0</v>
      </c>
      <c r="S22" s="20">
        <v>0</v>
      </c>
    </row>
    <row r="23" spans="1:19" ht="16.5">
      <c r="A23" s="27" t="s">
        <v>17</v>
      </c>
      <c r="B23" s="28">
        <v>15</v>
      </c>
      <c r="C23" s="28">
        <v>12</v>
      </c>
      <c r="D23" s="60">
        <f t="shared" si="0"/>
        <v>80</v>
      </c>
      <c r="E23" s="40">
        <v>12</v>
      </c>
      <c r="F23" s="5">
        <v>12</v>
      </c>
      <c r="G23" s="29">
        <v>12</v>
      </c>
      <c r="H23" s="26">
        <f t="shared" si="1"/>
        <v>100</v>
      </c>
      <c r="I23" s="5">
        <f t="shared" si="2"/>
        <v>0</v>
      </c>
      <c r="J23" s="26">
        <f t="shared" si="3"/>
        <v>0</v>
      </c>
      <c r="K23" s="29">
        <v>0</v>
      </c>
      <c r="L23" s="13">
        <f t="shared" si="4"/>
        <v>0</v>
      </c>
      <c r="M23" s="29">
        <v>0</v>
      </c>
      <c r="N23" s="13">
        <f t="shared" si="5"/>
        <v>0</v>
      </c>
      <c r="O23" s="13"/>
      <c r="P23" s="13"/>
      <c r="Q23" s="13">
        <v>0</v>
      </c>
      <c r="R23" s="13">
        <f t="shared" si="6"/>
        <v>0</v>
      </c>
      <c r="S23" s="20">
        <v>0</v>
      </c>
    </row>
    <row r="24" spans="1:19" ht="16.5">
      <c r="A24" s="27" t="s">
        <v>18</v>
      </c>
      <c r="B24" s="28">
        <v>2</v>
      </c>
      <c r="C24" s="28">
        <v>0.3</v>
      </c>
      <c r="D24" s="60">
        <f t="shared" si="0"/>
        <v>15</v>
      </c>
      <c r="E24" s="41">
        <v>0.3</v>
      </c>
      <c r="F24" s="5">
        <v>0.3</v>
      </c>
      <c r="G24" s="29">
        <v>0</v>
      </c>
      <c r="H24" s="26">
        <f t="shared" si="1"/>
        <v>0</v>
      </c>
      <c r="I24" s="5">
        <f t="shared" si="2"/>
        <v>0.3</v>
      </c>
      <c r="J24" s="26">
        <f t="shared" si="3"/>
        <v>100</v>
      </c>
      <c r="K24" s="29">
        <v>0.3</v>
      </c>
      <c r="L24" s="13">
        <f t="shared" si="4"/>
        <v>100</v>
      </c>
      <c r="M24" s="29">
        <v>0</v>
      </c>
      <c r="N24" s="13">
        <f t="shared" si="5"/>
        <v>0</v>
      </c>
      <c r="O24" s="13"/>
      <c r="P24" s="13"/>
      <c r="Q24" s="13">
        <v>0</v>
      </c>
      <c r="R24" s="13">
        <f t="shared" si="6"/>
        <v>0</v>
      </c>
      <c r="S24" s="20">
        <v>0</v>
      </c>
    </row>
    <row r="25" spans="1:19" ht="16.5">
      <c r="A25" s="27" t="s">
        <v>19</v>
      </c>
      <c r="B25" s="28">
        <v>0</v>
      </c>
      <c r="C25" s="28">
        <v>0</v>
      </c>
      <c r="D25" s="60"/>
      <c r="E25" s="29"/>
      <c r="F25" s="5"/>
      <c r="G25" s="29"/>
      <c r="H25" s="26"/>
      <c r="I25" s="5"/>
      <c r="J25" s="26"/>
      <c r="K25" s="29"/>
      <c r="L25" s="13"/>
      <c r="M25" s="29"/>
      <c r="N25" s="13"/>
      <c r="O25" s="13"/>
      <c r="P25" s="13"/>
      <c r="Q25" s="13"/>
      <c r="R25" s="13"/>
      <c r="S25" s="20"/>
    </row>
    <row r="26" spans="1:19" ht="16.5">
      <c r="A26" s="27" t="s">
        <v>20</v>
      </c>
      <c r="B26" s="28">
        <v>14</v>
      </c>
      <c r="C26" s="28">
        <v>40.8</v>
      </c>
      <c r="D26" s="60">
        <f t="shared" si="0"/>
        <v>291.4285714285714</v>
      </c>
      <c r="E26" s="29">
        <v>40.8</v>
      </c>
      <c r="F26" s="5">
        <v>40.8</v>
      </c>
      <c r="G26" s="29">
        <v>26.7</v>
      </c>
      <c r="H26" s="26">
        <f t="shared" si="1"/>
        <v>65.44117647058823</v>
      </c>
      <c r="I26" s="5">
        <f t="shared" si="2"/>
        <v>14.099999999999998</v>
      </c>
      <c r="J26" s="26">
        <f t="shared" si="3"/>
        <v>34.55882352941176</v>
      </c>
      <c r="K26" s="55">
        <v>14.1</v>
      </c>
      <c r="L26" s="13">
        <f t="shared" si="4"/>
        <v>34.55882352941176</v>
      </c>
      <c r="M26" s="55">
        <v>1.8</v>
      </c>
      <c r="N26" s="13">
        <f t="shared" si="5"/>
        <v>4.411764705882353</v>
      </c>
      <c r="O26" s="13"/>
      <c r="P26" s="13"/>
      <c r="Q26" s="13">
        <v>0</v>
      </c>
      <c r="R26" s="13">
        <f t="shared" si="6"/>
        <v>0</v>
      </c>
      <c r="S26" s="20">
        <v>0</v>
      </c>
    </row>
    <row r="27" spans="1:19" ht="16.5">
      <c r="A27" s="27" t="s">
        <v>21</v>
      </c>
      <c r="B27" s="28">
        <v>9</v>
      </c>
      <c r="C27" s="28">
        <v>6.5</v>
      </c>
      <c r="D27" s="60">
        <f t="shared" si="0"/>
        <v>72.22222222222221</v>
      </c>
      <c r="E27" s="29">
        <v>6.5</v>
      </c>
      <c r="F27" s="5">
        <v>6.5</v>
      </c>
      <c r="G27" s="29">
        <v>6.5</v>
      </c>
      <c r="H27" s="26">
        <f t="shared" si="1"/>
        <v>100</v>
      </c>
      <c r="I27" s="5">
        <f t="shared" si="2"/>
        <v>0</v>
      </c>
      <c r="J27" s="26">
        <f t="shared" si="3"/>
        <v>0</v>
      </c>
      <c r="K27" s="29">
        <v>0</v>
      </c>
      <c r="L27" s="13">
        <f t="shared" si="4"/>
        <v>0</v>
      </c>
      <c r="M27" s="29">
        <v>0</v>
      </c>
      <c r="N27" s="13">
        <f t="shared" si="5"/>
        <v>0</v>
      </c>
      <c r="O27" s="13"/>
      <c r="P27" s="13"/>
      <c r="Q27" s="13">
        <v>0</v>
      </c>
      <c r="R27" s="13">
        <f t="shared" si="6"/>
        <v>0</v>
      </c>
      <c r="S27" s="20">
        <v>0</v>
      </c>
    </row>
    <row r="28" spans="1:19" ht="16.5">
      <c r="A28" s="27" t="s">
        <v>22</v>
      </c>
      <c r="B28" s="28">
        <v>13</v>
      </c>
      <c r="C28" s="28">
        <v>0</v>
      </c>
      <c r="D28" s="60">
        <f t="shared" si="0"/>
        <v>0</v>
      </c>
      <c r="E28" s="29"/>
      <c r="F28" s="5"/>
      <c r="G28" s="29"/>
      <c r="H28" s="26"/>
      <c r="I28" s="5"/>
      <c r="J28" s="26"/>
      <c r="K28" s="29"/>
      <c r="L28" s="13"/>
      <c r="M28" s="29"/>
      <c r="N28" s="13"/>
      <c r="O28" s="31"/>
      <c r="P28" s="31"/>
      <c r="Q28" s="31"/>
      <c r="R28" s="13"/>
      <c r="S28" s="20"/>
    </row>
    <row r="29" spans="1:19" ht="16.5">
      <c r="A29" s="36" t="s">
        <v>23</v>
      </c>
      <c r="B29" s="16">
        <f>SUM(B8:B28)</f>
        <v>178</v>
      </c>
      <c r="C29" s="16">
        <f>SUM(C8:C28)</f>
        <v>321.3</v>
      </c>
      <c r="D29" s="61">
        <f t="shared" si="0"/>
        <v>180.5056179775281</v>
      </c>
      <c r="E29" s="6">
        <f>SUM(E8:E28)</f>
        <v>321.3</v>
      </c>
      <c r="F29" s="17">
        <f>SUM(F8:F28)</f>
        <v>321.3</v>
      </c>
      <c r="G29" s="6">
        <f>SUM(G8:G28)</f>
        <v>201.39999999999998</v>
      </c>
      <c r="H29" s="23">
        <f t="shared" si="1"/>
        <v>62.68285091814503</v>
      </c>
      <c r="I29" s="8">
        <f t="shared" si="2"/>
        <v>119.90000000000003</v>
      </c>
      <c r="J29" s="23">
        <f t="shared" si="3"/>
        <v>37.31714908185497</v>
      </c>
      <c r="K29" s="6">
        <f>SUM(K8:K28)</f>
        <v>118.8</v>
      </c>
      <c r="L29" s="18">
        <f t="shared" si="4"/>
        <v>36.97478991596638</v>
      </c>
      <c r="M29" s="6">
        <f>SUM(M8:M28)</f>
        <v>5.7</v>
      </c>
      <c r="N29" s="18">
        <f t="shared" si="5"/>
        <v>1.7740429505135387</v>
      </c>
      <c r="O29" s="44">
        <f>SUM(O12:O28)</f>
        <v>1.8</v>
      </c>
      <c r="P29" s="44">
        <f>SUM(P12:P28)</f>
        <v>1</v>
      </c>
      <c r="Q29" s="44">
        <f>SUM(Q8:Q28)</f>
        <v>0</v>
      </c>
      <c r="R29" s="18">
        <f t="shared" si="6"/>
        <v>0</v>
      </c>
      <c r="S29" s="45">
        <f>SUM(S8:S28)</f>
        <v>0</v>
      </c>
    </row>
    <row r="30" spans="1:19" ht="16.5">
      <c r="A30" s="53" t="s">
        <v>52</v>
      </c>
      <c r="B30" s="46">
        <v>289</v>
      </c>
      <c r="C30" s="46">
        <v>331.3</v>
      </c>
      <c r="D30" s="61">
        <f t="shared" si="0"/>
        <v>114.63667820069206</v>
      </c>
      <c r="E30" s="46">
        <v>331.3</v>
      </c>
      <c r="F30" s="46">
        <v>331.3</v>
      </c>
      <c r="G30" s="8">
        <v>138.6</v>
      </c>
      <c r="H30" s="23">
        <f t="shared" si="1"/>
        <v>41.835194687594324</v>
      </c>
      <c r="I30" s="8">
        <f t="shared" si="2"/>
        <v>192.70000000000002</v>
      </c>
      <c r="J30" s="23">
        <f t="shared" si="3"/>
        <v>58.164805312405676</v>
      </c>
      <c r="K30" s="46">
        <v>192</v>
      </c>
      <c r="L30" s="18">
        <f t="shared" si="4"/>
        <v>57.953516450347124</v>
      </c>
      <c r="M30" s="46">
        <v>6.7</v>
      </c>
      <c r="N30" s="18">
        <f t="shared" si="5"/>
        <v>2.0223362511319043</v>
      </c>
      <c r="O30" s="18">
        <v>4.7</v>
      </c>
      <c r="P30" s="18"/>
      <c r="Q30" s="46">
        <v>3</v>
      </c>
      <c r="R30" s="18">
        <v>0</v>
      </c>
      <c r="S30" s="46">
        <v>0</v>
      </c>
    </row>
    <row r="31" spans="1:18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3" spans="1:21" ht="17.25">
      <c r="A33" s="15" t="s">
        <v>40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 t="s">
        <v>41</v>
      </c>
      <c r="S33" s="15"/>
      <c r="T33" s="15"/>
      <c r="U33" s="30"/>
    </row>
    <row r="36" ht="12.75">
      <c r="A36" t="s">
        <v>39</v>
      </c>
    </row>
  </sheetData>
  <mergeCells count="20">
    <mergeCell ref="C5:C7"/>
    <mergeCell ref="A3:R3"/>
    <mergeCell ref="A5:A7"/>
    <mergeCell ref="B5:B7"/>
    <mergeCell ref="E5:E7"/>
    <mergeCell ref="F5:F7"/>
    <mergeCell ref="G5:G7"/>
    <mergeCell ref="H5:H7"/>
    <mergeCell ref="I5:I7"/>
    <mergeCell ref="J5:J7"/>
    <mergeCell ref="S5:S7"/>
    <mergeCell ref="M6:M7"/>
    <mergeCell ref="Q6:Q7"/>
    <mergeCell ref="M5:P5"/>
    <mergeCell ref="O6:O7"/>
    <mergeCell ref="P6:P7"/>
    <mergeCell ref="D5:D7"/>
    <mergeCell ref="K5:K7"/>
    <mergeCell ref="L5:L7"/>
    <mergeCell ref="Q5:R5"/>
  </mergeCells>
  <printOptions/>
  <pageMargins left="0.75" right="0.75" top="1" bottom="1" header="0.5" footer="0.5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2011-01-17T05:13:42Z</cp:lastPrinted>
  <dcterms:created xsi:type="dcterms:W3CDTF">1996-10-08T23:32:33Z</dcterms:created>
  <dcterms:modified xsi:type="dcterms:W3CDTF">2011-01-21T12:12:27Z</dcterms:modified>
  <cp:category/>
  <cp:version/>
  <cp:contentType/>
  <cp:contentStatus/>
</cp:coreProperties>
</file>