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0" activeTab="1"/>
  </bookViews>
  <sheets>
    <sheet name="Яровые" sheetId="1" r:id="rId1"/>
    <sheet name="Многолет. травы" sheetId="2" r:id="rId2"/>
  </sheets>
  <definedNames>
    <definedName name="_xlnm.Print_Area" localSheetId="1">'Многолет. травы'!$A$1:$S$30</definedName>
    <definedName name="_xlnm.Print_Area" localSheetId="0">'Яровые'!$A$1:$U$29</definedName>
  </definedNames>
  <calcPr fullCalcOnLoad="1"/>
</workbook>
</file>

<file path=xl/sharedStrings.xml><?xml version="1.0" encoding="utf-8"?>
<sst xmlns="http://schemas.openxmlformats.org/spreadsheetml/2006/main" count="93" uniqueCount="51">
  <si>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</si>
  <si>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</si>
  <si>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</si>
  <si>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</si>
  <si>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</si>
  <si>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</si>
  <si>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</si>
  <si>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</si>
  <si>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</si>
  <si>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</si>
  <si>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</si>
  <si>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</si>
  <si>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</si>
  <si>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</si>
  <si>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</si>
  <si>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</si>
  <si>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</si>
  <si>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</si>
  <si>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</si>
  <si>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</si>
  <si>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</si>
  <si>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</si>
  <si>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</si>
  <si>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</si>
  <si>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</si>
  <si>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</si>
  <si>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</si>
  <si>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</si>
  <si>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</si>
  <si>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</si>
  <si>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</si>
  <si>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</si>
  <si>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>по заселен. вредит.тонн</t>
  </si>
  <si>
    <t xml:space="preserve">       по всхож.</t>
  </si>
  <si>
    <t>Поступ. семян на проверку, тонн</t>
  </si>
  <si>
    <t>в том числе</t>
  </si>
  <si>
    <t>Наличие семян, тонн</t>
  </si>
  <si>
    <t>% к налич.</t>
  </si>
  <si>
    <t>% к плану засыпки</t>
  </si>
  <si>
    <t xml:space="preserve">          по всхож.</t>
  </si>
  <si>
    <t>всего, тонн</t>
  </si>
  <si>
    <t>н.н.до 10 %, тонн</t>
  </si>
  <si>
    <t>н.н. 10-20 %, тонн</t>
  </si>
  <si>
    <t>по заселен. вредит.,   тонн</t>
  </si>
  <si>
    <t>до 10 %, тонн</t>
  </si>
  <si>
    <t>10-20%, тонн</t>
  </si>
  <si>
    <t>Наличие семян , тонн</t>
  </si>
  <si>
    <t>Было на 15. 04. 2010 г.</t>
  </si>
  <si>
    <t>Было на 05.05. 2010 г.</t>
  </si>
  <si>
    <t xml:space="preserve">   Количество и качество семян яровых зерновых и зернобобовых культур по состоянию на 10 мая  2011 года</t>
  </si>
  <si>
    <t>Количество и качество семян многолетних трав по состоянию на 10 мая 2011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</si>
</sst>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ourier New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8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1" fontId="7" fillId="2" borderId="3" xfId="19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1" fontId="8" fillId="2" borderId="1" xfId="19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8" fillId="2" borderId="14" xfId="0" applyNumberFormat="1" applyFont="1" applyFill="1" applyBorder="1" applyAlignment="1">
      <alignment horizontal="center"/>
    </xf>
    <xf numFmtId="1" fontId="7" fillId="2" borderId="2" xfId="19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1" fontId="7" fillId="2" borderId="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3" xfId="19" applyNumberFormat="1" applyFont="1" applyFill="1" applyBorder="1" applyAlignment="1">
      <alignment horizontal="center"/>
    </xf>
    <xf numFmtId="172" fontId="8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" fontId="8" fillId="2" borderId="13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0" fontId="8" fillId="2" borderId="1" xfId="19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72" fontId="8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72" fontId="8" fillId="2" borderId="13" xfId="0" applyNumberFormat="1" applyFont="1" applyFill="1" applyBorder="1" applyAlignment="1">
      <alignment horizontal="center"/>
    </xf>
    <xf numFmtId="172" fontId="7" fillId="2" borderId="8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3" xfId="19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" fontId="8" fillId="2" borderId="2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" fontId="8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87667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387667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F33"/>
  <sheetViews>
    <sheetView view="pageBreakPreview" zoomScale="75" zoomScaleNormal="75" zoomScaleSheetLayoutView="75" workbookViewId="0" topLeftCell="A1">
      <selection activeCell="F33" sqref="F33"/>
    </sheetView>
  </sheetViews>
  <sheetFormatPr defaultColWidth="9.140625" defaultRowHeight="12.75"/>
  <cols>
    <col min="1" max="1" width="25.00390625" style="0" customWidth="1"/>
    <col min="2" max="2" width="12.8515625" style="0" customWidth="1"/>
    <col min="3" max="3" width="11.140625" style="0" customWidth="1"/>
    <col min="4" max="4" width="10.421875" style="0" customWidth="1"/>
    <col min="5" max="5" width="12.57421875" style="0" customWidth="1"/>
    <col min="6" max="6" width="10.140625" style="0" customWidth="1"/>
    <col min="7" max="7" width="9.8515625" style="0" customWidth="1"/>
    <col min="8" max="8" width="10.7109375" style="0" customWidth="1"/>
    <col min="9" max="9" width="11.00390625" style="0" customWidth="1"/>
    <col min="10" max="11" width="12.00390625" style="0" customWidth="1"/>
    <col min="12" max="12" width="11.8515625" style="0" customWidth="1"/>
    <col min="14" max="14" width="12.421875" style="0" customWidth="1"/>
    <col min="21" max="21" width="11.57421875" style="0" customWidth="1"/>
  </cols>
  <sheetData>
    <row r="2" spans="1:21" ht="16.5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9"/>
    </row>
    <row r="3" spans="1:21" ht="17.25" thickBot="1">
      <c r="A3" s="2"/>
      <c r="B3" s="2"/>
      <c r="C3" s="2"/>
      <c r="D3" s="2"/>
      <c r="E3" s="3"/>
      <c r="F3" s="3"/>
      <c r="G3" s="4"/>
      <c r="H3" s="4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65" t="s">
        <v>26</v>
      </c>
      <c r="B4" s="68" t="s">
        <v>27</v>
      </c>
      <c r="C4" s="68" t="s">
        <v>36</v>
      </c>
      <c r="D4" s="71" t="s">
        <v>38</v>
      </c>
      <c r="E4" s="68" t="s">
        <v>34</v>
      </c>
      <c r="F4" s="71" t="s">
        <v>37</v>
      </c>
      <c r="G4" s="68" t="s">
        <v>28</v>
      </c>
      <c r="H4" s="71" t="s">
        <v>37</v>
      </c>
      <c r="I4" s="71" t="s">
        <v>29</v>
      </c>
      <c r="J4" s="71" t="s">
        <v>24</v>
      </c>
      <c r="K4" s="71" t="s">
        <v>30</v>
      </c>
      <c r="L4" s="71" t="s">
        <v>24</v>
      </c>
      <c r="M4" s="76" t="s">
        <v>25</v>
      </c>
      <c r="N4" s="76" t="s">
        <v>24</v>
      </c>
      <c r="O4" s="12" t="s">
        <v>33</v>
      </c>
      <c r="P4" s="10"/>
      <c r="Q4" s="79" t="s">
        <v>35</v>
      </c>
      <c r="R4" s="80"/>
      <c r="S4" s="79" t="s">
        <v>31</v>
      </c>
      <c r="T4" s="81"/>
      <c r="U4" s="82" t="s">
        <v>43</v>
      </c>
    </row>
    <row r="5" spans="1:21" ht="18.75" customHeight="1">
      <c r="A5" s="66"/>
      <c r="B5" s="69"/>
      <c r="C5" s="69"/>
      <c r="D5" s="72"/>
      <c r="E5" s="74"/>
      <c r="F5" s="72"/>
      <c r="G5" s="74"/>
      <c r="H5" s="72"/>
      <c r="I5" s="72"/>
      <c r="J5" s="72"/>
      <c r="K5" s="72"/>
      <c r="L5" s="72"/>
      <c r="M5" s="77"/>
      <c r="N5" s="77"/>
      <c r="O5" s="85" t="s">
        <v>1</v>
      </c>
      <c r="P5" s="17"/>
      <c r="Q5" s="87" t="s">
        <v>41</v>
      </c>
      <c r="R5" s="87" t="s">
        <v>42</v>
      </c>
      <c r="S5" s="85" t="s">
        <v>1</v>
      </c>
      <c r="T5" s="6"/>
      <c r="U5" s="83"/>
    </row>
    <row r="6" spans="1:21" ht="31.5" customHeight="1">
      <c r="A6" s="67"/>
      <c r="B6" s="70"/>
      <c r="C6" s="70"/>
      <c r="D6" s="73"/>
      <c r="E6" s="75"/>
      <c r="F6" s="73"/>
      <c r="G6" s="75"/>
      <c r="H6" s="73"/>
      <c r="I6" s="73"/>
      <c r="J6" s="73"/>
      <c r="K6" s="73"/>
      <c r="L6" s="73"/>
      <c r="M6" s="78"/>
      <c r="N6" s="78"/>
      <c r="O6" s="86"/>
      <c r="P6" s="7" t="s">
        <v>0</v>
      </c>
      <c r="Q6" s="88"/>
      <c r="R6" s="89"/>
      <c r="S6" s="86"/>
      <c r="T6" s="7" t="s">
        <v>0</v>
      </c>
      <c r="U6" s="84"/>
    </row>
    <row r="7" spans="1:58" s="54" customFormat="1" ht="19.5" customHeight="1">
      <c r="A7" s="37" t="s">
        <v>2</v>
      </c>
      <c r="B7" s="25">
        <v>2013</v>
      </c>
      <c r="C7" s="25">
        <v>1472</v>
      </c>
      <c r="D7" s="63">
        <f>C7/B7*100</f>
        <v>73.12468951813214</v>
      </c>
      <c r="E7" s="5">
        <v>1472</v>
      </c>
      <c r="F7" s="13">
        <f>E7/C7*100</f>
        <v>100</v>
      </c>
      <c r="G7" s="5">
        <v>1472</v>
      </c>
      <c r="H7" s="13">
        <f>G7/C7*100</f>
        <v>100</v>
      </c>
      <c r="I7" s="5">
        <v>1186</v>
      </c>
      <c r="J7" s="26">
        <f>I7/G7*100</f>
        <v>80.57065217391305</v>
      </c>
      <c r="K7" s="5">
        <f>G7-I7</f>
        <v>286</v>
      </c>
      <c r="L7" s="26">
        <f>K7/G7*100</f>
        <v>19.429347826086957</v>
      </c>
      <c r="M7" s="38">
        <v>286</v>
      </c>
      <c r="N7" s="13">
        <f>M7/G7*100</f>
        <v>19.429347826086957</v>
      </c>
      <c r="O7" s="5">
        <v>61</v>
      </c>
      <c r="P7" s="13">
        <f>O7/G7*100</f>
        <v>4.144021739130435</v>
      </c>
      <c r="Q7" s="13">
        <v>61</v>
      </c>
      <c r="R7" s="13">
        <v>0</v>
      </c>
      <c r="S7" s="5">
        <v>0</v>
      </c>
      <c r="T7" s="13">
        <v>0</v>
      </c>
      <c r="U7" s="13">
        <v>0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21" s="19" customFormat="1" ht="19.5" customHeight="1">
      <c r="A8" s="27" t="s">
        <v>3</v>
      </c>
      <c r="B8" s="25">
        <v>1811</v>
      </c>
      <c r="C8" s="25">
        <v>1873</v>
      </c>
      <c r="D8" s="63">
        <f aca="true" t="shared" si="0" ref="D8:D29">C8/B8*100</f>
        <v>103.42352291551629</v>
      </c>
      <c r="E8" s="5">
        <v>1873</v>
      </c>
      <c r="F8" s="5">
        <f aca="true" t="shared" si="1" ref="F8:F29">E8/C8*100</f>
        <v>100</v>
      </c>
      <c r="G8" s="5">
        <v>1873</v>
      </c>
      <c r="H8" s="13">
        <f aca="true" t="shared" si="2" ref="H8:H29">G8/C8*100</f>
        <v>100</v>
      </c>
      <c r="I8" s="29">
        <v>1534</v>
      </c>
      <c r="J8" s="26">
        <f aca="true" t="shared" si="3" ref="J8:J29">I8/G8*100</f>
        <v>81.9006940736786</v>
      </c>
      <c r="K8" s="5">
        <f>G8-I8</f>
        <v>339</v>
      </c>
      <c r="L8" s="26">
        <f aca="true" t="shared" si="4" ref="L8:L29">K8/G8*100</f>
        <v>18.09930592632141</v>
      </c>
      <c r="M8" s="29">
        <v>339</v>
      </c>
      <c r="N8" s="13">
        <f aca="true" t="shared" si="5" ref="N8:N29">M8/G8*100</f>
        <v>18.09930592632141</v>
      </c>
      <c r="O8" s="29">
        <v>0</v>
      </c>
      <c r="P8" s="13">
        <f>O8/G8*100</f>
        <v>0</v>
      </c>
      <c r="Q8" s="13">
        <v>0</v>
      </c>
      <c r="R8" s="13">
        <v>0</v>
      </c>
      <c r="S8" s="13">
        <v>0</v>
      </c>
      <c r="T8" s="13">
        <f>S8/G8*100</f>
        <v>0</v>
      </c>
      <c r="U8" s="13">
        <v>0</v>
      </c>
    </row>
    <row r="9" spans="1:21" s="19" customFormat="1" ht="19.5" customHeight="1">
      <c r="A9" s="27" t="s">
        <v>4</v>
      </c>
      <c r="B9" s="25">
        <v>3709</v>
      </c>
      <c r="C9" s="25">
        <v>4117</v>
      </c>
      <c r="D9" s="63">
        <f t="shared" si="0"/>
        <v>111.00026961445133</v>
      </c>
      <c r="E9" s="5">
        <v>4117</v>
      </c>
      <c r="F9" s="13">
        <f t="shared" si="1"/>
        <v>100</v>
      </c>
      <c r="G9" s="5">
        <v>4117</v>
      </c>
      <c r="H9" s="13">
        <f t="shared" si="2"/>
        <v>100</v>
      </c>
      <c r="I9" s="29">
        <v>3809</v>
      </c>
      <c r="J9" s="26">
        <f t="shared" si="3"/>
        <v>92.51882438668933</v>
      </c>
      <c r="K9" s="5">
        <f aca="true" t="shared" si="6" ref="K9:K29">G9-I9</f>
        <v>308</v>
      </c>
      <c r="L9" s="26">
        <f t="shared" si="4"/>
        <v>7.481175613310663</v>
      </c>
      <c r="M9" s="29">
        <v>308</v>
      </c>
      <c r="N9" s="13">
        <f t="shared" si="5"/>
        <v>7.481175613310663</v>
      </c>
      <c r="O9" s="29">
        <v>120</v>
      </c>
      <c r="P9" s="13">
        <f>O9/G9*100</f>
        <v>2.914743745445713</v>
      </c>
      <c r="Q9" s="13">
        <v>120</v>
      </c>
      <c r="R9" s="13">
        <v>0</v>
      </c>
      <c r="S9" s="13">
        <v>0</v>
      </c>
      <c r="T9" s="13">
        <f>S9/G9*100</f>
        <v>0</v>
      </c>
      <c r="U9" s="13">
        <v>120</v>
      </c>
    </row>
    <row r="10" spans="1:21" s="19" customFormat="1" ht="16.5">
      <c r="A10" s="27" t="s">
        <v>5</v>
      </c>
      <c r="B10" s="25">
        <v>2421</v>
      </c>
      <c r="C10" s="25">
        <v>2924</v>
      </c>
      <c r="D10" s="63">
        <f t="shared" si="0"/>
        <v>120.77653862040478</v>
      </c>
      <c r="E10" s="5">
        <v>2924</v>
      </c>
      <c r="F10" s="13">
        <f t="shared" si="1"/>
        <v>100</v>
      </c>
      <c r="G10" s="5">
        <v>2924</v>
      </c>
      <c r="H10" s="13">
        <f t="shared" si="2"/>
        <v>100</v>
      </c>
      <c r="I10" s="29">
        <v>2766</v>
      </c>
      <c r="J10" s="26">
        <f t="shared" si="3"/>
        <v>94.59644322845418</v>
      </c>
      <c r="K10" s="5">
        <f t="shared" si="6"/>
        <v>158</v>
      </c>
      <c r="L10" s="26">
        <f t="shared" si="4"/>
        <v>5.403556771545827</v>
      </c>
      <c r="M10" s="29">
        <v>158</v>
      </c>
      <c r="N10" s="13">
        <f t="shared" si="5"/>
        <v>5.403556771545827</v>
      </c>
      <c r="O10" s="29">
        <v>0</v>
      </c>
      <c r="P10" s="13">
        <v>0</v>
      </c>
      <c r="Q10" s="13">
        <v>0</v>
      </c>
      <c r="R10" s="13"/>
      <c r="S10" s="13">
        <v>0</v>
      </c>
      <c r="T10" s="13">
        <f>S10/G10*100</f>
        <v>0</v>
      </c>
      <c r="U10" s="13">
        <v>0</v>
      </c>
    </row>
    <row r="11" spans="1:58" s="54" customFormat="1" ht="16.5">
      <c r="A11" s="27" t="s">
        <v>6</v>
      </c>
      <c r="B11" s="25">
        <v>1481</v>
      </c>
      <c r="C11" s="25">
        <v>1492</v>
      </c>
      <c r="D11" s="63">
        <f t="shared" si="0"/>
        <v>100.74274139095205</v>
      </c>
      <c r="E11" s="5">
        <v>1492</v>
      </c>
      <c r="F11" s="5">
        <f t="shared" si="1"/>
        <v>100</v>
      </c>
      <c r="G11" s="5">
        <v>1492</v>
      </c>
      <c r="H11" s="13">
        <f t="shared" si="2"/>
        <v>100</v>
      </c>
      <c r="I11" s="29">
        <v>1426</v>
      </c>
      <c r="J11" s="26">
        <f t="shared" si="3"/>
        <v>95.57640750670241</v>
      </c>
      <c r="K11" s="5">
        <f t="shared" si="6"/>
        <v>66</v>
      </c>
      <c r="L11" s="26">
        <f t="shared" si="4"/>
        <v>4.423592493297587</v>
      </c>
      <c r="M11" s="29">
        <v>66</v>
      </c>
      <c r="N11" s="13">
        <f t="shared" si="5"/>
        <v>4.423592493297587</v>
      </c>
      <c r="O11" s="29">
        <v>0</v>
      </c>
      <c r="P11" s="13">
        <f>O11/G11*100</f>
        <v>0</v>
      </c>
      <c r="Q11" s="13">
        <v>0</v>
      </c>
      <c r="R11" s="13">
        <v>0</v>
      </c>
      <c r="S11" s="13">
        <v>0</v>
      </c>
      <c r="T11" s="13">
        <f>S11/G11*100</f>
        <v>0</v>
      </c>
      <c r="U11" s="13">
        <v>0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1:58" s="54" customFormat="1" ht="16.5">
      <c r="A12" s="27" t="s">
        <v>7</v>
      </c>
      <c r="B12" s="25">
        <v>2156</v>
      </c>
      <c r="C12" s="25">
        <v>2408</v>
      </c>
      <c r="D12" s="63">
        <f t="shared" si="0"/>
        <v>111.68831168831169</v>
      </c>
      <c r="E12" s="5">
        <v>2408</v>
      </c>
      <c r="F12" s="5">
        <f t="shared" si="1"/>
        <v>100</v>
      </c>
      <c r="G12" s="5">
        <v>2408</v>
      </c>
      <c r="H12" s="13">
        <f t="shared" si="2"/>
        <v>100</v>
      </c>
      <c r="I12" s="29">
        <v>2132</v>
      </c>
      <c r="J12" s="26">
        <f t="shared" si="3"/>
        <v>88.53820598006644</v>
      </c>
      <c r="K12" s="5">
        <f>G12-I12</f>
        <v>276</v>
      </c>
      <c r="L12" s="26">
        <f t="shared" si="4"/>
        <v>11.461794019933555</v>
      </c>
      <c r="M12" s="29">
        <v>276</v>
      </c>
      <c r="N12" s="13">
        <f t="shared" si="5"/>
        <v>11.461794019933555</v>
      </c>
      <c r="O12" s="29">
        <v>0</v>
      </c>
      <c r="P12" s="13">
        <f>O12/G12*100</f>
        <v>0</v>
      </c>
      <c r="Q12" s="13">
        <v>0</v>
      </c>
      <c r="R12" s="13">
        <v>0</v>
      </c>
      <c r="S12" s="13">
        <v>0</v>
      </c>
      <c r="T12" s="13">
        <f>S12/G12*100</f>
        <v>0</v>
      </c>
      <c r="U12" s="13">
        <v>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1:58" s="54" customFormat="1" ht="16.5">
      <c r="A13" s="27" t="s">
        <v>8</v>
      </c>
      <c r="B13" s="25">
        <v>2415</v>
      </c>
      <c r="C13" s="25">
        <v>1899</v>
      </c>
      <c r="D13" s="63">
        <f t="shared" si="0"/>
        <v>78.63354037267081</v>
      </c>
      <c r="E13" s="5">
        <v>1899</v>
      </c>
      <c r="F13" s="5">
        <f t="shared" si="1"/>
        <v>100</v>
      </c>
      <c r="G13" s="5">
        <v>1899</v>
      </c>
      <c r="H13" s="13">
        <f t="shared" si="2"/>
        <v>100</v>
      </c>
      <c r="I13" s="29">
        <v>1580</v>
      </c>
      <c r="J13" s="26">
        <f t="shared" si="3"/>
        <v>83.2016850974197</v>
      </c>
      <c r="K13" s="5">
        <f t="shared" si="6"/>
        <v>319</v>
      </c>
      <c r="L13" s="26">
        <f t="shared" si="4"/>
        <v>16.798314902580305</v>
      </c>
      <c r="M13" s="29">
        <v>319</v>
      </c>
      <c r="N13" s="13">
        <f t="shared" si="5"/>
        <v>16.798314902580305</v>
      </c>
      <c r="O13" s="29">
        <v>0</v>
      </c>
      <c r="P13" s="13">
        <f aca="true" t="shared" si="7" ref="P13:P29">O13/G13*100</f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s="54" customFormat="1" ht="16.5">
      <c r="A14" s="27" t="s">
        <v>9</v>
      </c>
      <c r="B14" s="25">
        <v>2616</v>
      </c>
      <c r="C14" s="25">
        <v>2760</v>
      </c>
      <c r="D14" s="63">
        <f t="shared" si="0"/>
        <v>105.50458715596329</v>
      </c>
      <c r="E14" s="5">
        <v>2760</v>
      </c>
      <c r="F14" s="5">
        <f t="shared" si="1"/>
        <v>100</v>
      </c>
      <c r="G14" s="5">
        <v>2760</v>
      </c>
      <c r="H14" s="13">
        <f t="shared" si="2"/>
        <v>100</v>
      </c>
      <c r="I14" s="29">
        <v>2446</v>
      </c>
      <c r="J14" s="26">
        <f t="shared" si="3"/>
        <v>88.62318840579711</v>
      </c>
      <c r="K14" s="5">
        <f t="shared" si="6"/>
        <v>314</v>
      </c>
      <c r="L14" s="26">
        <f t="shared" si="4"/>
        <v>11.376811594202898</v>
      </c>
      <c r="M14" s="29">
        <v>314</v>
      </c>
      <c r="N14" s="13">
        <f t="shared" si="5"/>
        <v>11.376811594202898</v>
      </c>
      <c r="O14" s="29">
        <v>0</v>
      </c>
      <c r="P14" s="13">
        <f t="shared" si="7"/>
        <v>0</v>
      </c>
      <c r="Q14" s="13">
        <v>0</v>
      </c>
      <c r="R14" s="13"/>
      <c r="S14" s="13">
        <v>0</v>
      </c>
      <c r="T14" s="13">
        <f>S14/G14*100</f>
        <v>0</v>
      </c>
      <c r="U14" s="13">
        <v>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21" s="19" customFormat="1" ht="16.5">
      <c r="A15" s="27" t="s">
        <v>10</v>
      </c>
      <c r="B15" s="25">
        <v>1869</v>
      </c>
      <c r="C15" s="5">
        <v>1869</v>
      </c>
      <c r="D15" s="63">
        <f t="shared" si="0"/>
        <v>100</v>
      </c>
      <c r="E15" s="5">
        <v>1869</v>
      </c>
      <c r="F15" s="5">
        <f t="shared" si="1"/>
        <v>100</v>
      </c>
      <c r="G15" s="5">
        <v>1869</v>
      </c>
      <c r="H15" s="13">
        <f t="shared" si="2"/>
        <v>100</v>
      </c>
      <c r="I15" s="29">
        <v>1752</v>
      </c>
      <c r="J15" s="26">
        <f t="shared" si="3"/>
        <v>93.73996789727127</v>
      </c>
      <c r="K15" s="5">
        <f t="shared" si="6"/>
        <v>117</v>
      </c>
      <c r="L15" s="26">
        <f t="shared" si="4"/>
        <v>6.260032102728733</v>
      </c>
      <c r="M15" s="29">
        <v>117</v>
      </c>
      <c r="N15" s="13">
        <f t="shared" si="5"/>
        <v>6.260032102728733</v>
      </c>
      <c r="O15" s="29">
        <v>0</v>
      </c>
      <c r="P15" s="13">
        <f t="shared" si="7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9" customFormat="1" ht="16.5">
      <c r="A16" s="27" t="s">
        <v>11</v>
      </c>
      <c r="B16" s="25">
        <v>1576</v>
      </c>
      <c r="C16" s="25">
        <v>1181</v>
      </c>
      <c r="D16" s="63">
        <f t="shared" si="0"/>
        <v>74.93654822335026</v>
      </c>
      <c r="E16" s="5">
        <v>1181</v>
      </c>
      <c r="F16" s="13">
        <f t="shared" si="1"/>
        <v>100</v>
      </c>
      <c r="G16" s="5">
        <v>1181</v>
      </c>
      <c r="H16" s="13">
        <f t="shared" si="2"/>
        <v>100</v>
      </c>
      <c r="I16" s="29">
        <v>1060</v>
      </c>
      <c r="J16" s="26">
        <f t="shared" si="3"/>
        <v>89.75444538526672</v>
      </c>
      <c r="K16" s="5">
        <f t="shared" si="6"/>
        <v>121</v>
      </c>
      <c r="L16" s="26">
        <f t="shared" si="4"/>
        <v>10.245554614733276</v>
      </c>
      <c r="M16" s="29">
        <v>121</v>
      </c>
      <c r="N16" s="13">
        <f t="shared" si="5"/>
        <v>10.245554614733276</v>
      </c>
      <c r="O16" s="29">
        <v>16</v>
      </c>
      <c r="P16" s="13">
        <f t="shared" si="7"/>
        <v>1.3547840812870449</v>
      </c>
      <c r="Q16" s="13">
        <v>16</v>
      </c>
      <c r="R16" s="13">
        <v>0</v>
      </c>
      <c r="S16" s="13">
        <v>0</v>
      </c>
      <c r="T16" s="13">
        <f aca="true" t="shared" si="8" ref="T16:T29">S16/G16*100</f>
        <v>0</v>
      </c>
      <c r="U16" s="13">
        <v>0</v>
      </c>
    </row>
    <row r="17" spans="1:21" s="19" customFormat="1" ht="16.5">
      <c r="A17" s="27" t="s">
        <v>12</v>
      </c>
      <c r="B17" s="25">
        <v>748</v>
      </c>
      <c r="C17" s="25">
        <v>773</v>
      </c>
      <c r="D17" s="63">
        <f t="shared" si="0"/>
        <v>103.34224598930481</v>
      </c>
      <c r="E17" s="5">
        <v>773</v>
      </c>
      <c r="F17" s="5">
        <f t="shared" si="1"/>
        <v>100</v>
      </c>
      <c r="G17" s="5">
        <v>773</v>
      </c>
      <c r="H17" s="13">
        <f t="shared" si="2"/>
        <v>100</v>
      </c>
      <c r="I17" s="29">
        <v>702</v>
      </c>
      <c r="J17" s="26">
        <f t="shared" si="3"/>
        <v>90.8150064683053</v>
      </c>
      <c r="K17" s="5">
        <f t="shared" si="6"/>
        <v>71</v>
      </c>
      <c r="L17" s="26">
        <f t="shared" si="4"/>
        <v>9.184993531694696</v>
      </c>
      <c r="M17" s="29">
        <v>71</v>
      </c>
      <c r="N17" s="13">
        <f t="shared" si="5"/>
        <v>9.184993531694696</v>
      </c>
      <c r="O17" s="29">
        <v>0</v>
      </c>
      <c r="P17" s="13">
        <f t="shared" si="7"/>
        <v>0</v>
      </c>
      <c r="Q17" s="13">
        <v>0</v>
      </c>
      <c r="R17" s="13">
        <v>0</v>
      </c>
      <c r="S17" s="13">
        <v>0</v>
      </c>
      <c r="T17" s="13">
        <f t="shared" si="8"/>
        <v>0</v>
      </c>
      <c r="U17" s="13">
        <v>0</v>
      </c>
    </row>
    <row r="18" spans="1:58" s="54" customFormat="1" ht="16.5">
      <c r="A18" s="27" t="s">
        <v>13</v>
      </c>
      <c r="B18" s="25">
        <v>2386</v>
      </c>
      <c r="C18" s="25">
        <v>2570</v>
      </c>
      <c r="D18" s="63">
        <f t="shared" si="0"/>
        <v>107.7116512992456</v>
      </c>
      <c r="E18" s="5">
        <v>2570</v>
      </c>
      <c r="F18" s="5">
        <f t="shared" si="1"/>
        <v>100</v>
      </c>
      <c r="G18" s="5">
        <v>2570</v>
      </c>
      <c r="H18" s="13">
        <f t="shared" si="2"/>
        <v>100</v>
      </c>
      <c r="I18" s="29">
        <v>2428</v>
      </c>
      <c r="J18" s="26">
        <f t="shared" si="3"/>
        <v>94.47470817120622</v>
      </c>
      <c r="K18" s="5">
        <f t="shared" si="6"/>
        <v>142</v>
      </c>
      <c r="L18" s="26">
        <f t="shared" si="4"/>
        <v>5.525291828793774</v>
      </c>
      <c r="M18" s="29">
        <v>135</v>
      </c>
      <c r="N18" s="13">
        <f t="shared" si="5"/>
        <v>5.252918287937743</v>
      </c>
      <c r="O18" s="29">
        <v>8</v>
      </c>
      <c r="P18" s="13">
        <f t="shared" si="7"/>
        <v>0.311284046692607</v>
      </c>
      <c r="Q18" s="13">
        <v>8</v>
      </c>
      <c r="R18" s="13">
        <v>0</v>
      </c>
      <c r="S18" s="13">
        <v>0</v>
      </c>
      <c r="T18" s="13">
        <f t="shared" si="8"/>
        <v>0</v>
      </c>
      <c r="U18" s="13"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</row>
    <row r="19" spans="1:58" s="54" customFormat="1" ht="16.5">
      <c r="A19" s="27" t="s">
        <v>14</v>
      </c>
      <c r="B19" s="25">
        <v>2372</v>
      </c>
      <c r="C19" s="25">
        <v>2105</v>
      </c>
      <c r="D19" s="63">
        <f t="shared" si="0"/>
        <v>88.74367622259697</v>
      </c>
      <c r="E19" s="25">
        <v>2105</v>
      </c>
      <c r="F19" s="5">
        <f t="shared" si="1"/>
        <v>100</v>
      </c>
      <c r="G19" s="25">
        <v>2105</v>
      </c>
      <c r="H19" s="13">
        <f t="shared" si="2"/>
        <v>100</v>
      </c>
      <c r="I19" s="29">
        <v>1828</v>
      </c>
      <c r="J19" s="26">
        <f t="shared" si="3"/>
        <v>86.84085510688836</v>
      </c>
      <c r="K19" s="5">
        <f t="shared" si="6"/>
        <v>277</v>
      </c>
      <c r="L19" s="26">
        <f t="shared" si="4"/>
        <v>13.159144893111637</v>
      </c>
      <c r="M19" s="29">
        <v>277</v>
      </c>
      <c r="N19" s="13">
        <f t="shared" si="5"/>
        <v>13.159144893111637</v>
      </c>
      <c r="O19" s="29">
        <v>0</v>
      </c>
      <c r="P19" s="13">
        <f t="shared" si="7"/>
        <v>0</v>
      </c>
      <c r="Q19" s="13">
        <v>0</v>
      </c>
      <c r="R19" s="13">
        <v>0</v>
      </c>
      <c r="S19" s="13">
        <v>0</v>
      </c>
      <c r="T19" s="13">
        <f t="shared" si="8"/>
        <v>0</v>
      </c>
      <c r="U19" s="13"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s="54" customFormat="1" ht="16.5">
      <c r="A20" s="27" t="s">
        <v>15</v>
      </c>
      <c r="B20" s="25">
        <v>2961</v>
      </c>
      <c r="C20" s="25">
        <v>2980</v>
      </c>
      <c r="D20" s="63">
        <f t="shared" si="0"/>
        <v>100.64167510976021</v>
      </c>
      <c r="E20" s="5">
        <v>2980</v>
      </c>
      <c r="F20" s="5">
        <f t="shared" si="1"/>
        <v>100</v>
      </c>
      <c r="G20" s="5">
        <v>2980</v>
      </c>
      <c r="H20" s="13">
        <f t="shared" si="2"/>
        <v>100</v>
      </c>
      <c r="I20" s="29">
        <v>2694</v>
      </c>
      <c r="J20" s="26">
        <f t="shared" si="3"/>
        <v>90.40268456375838</v>
      </c>
      <c r="K20" s="5">
        <f t="shared" si="6"/>
        <v>286</v>
      </c>
      <c r="L20" s="26">
        <f t="shared" si="4"/>
        <v>9.59731543624161</v>
      </c>
      <c r="M20" s="29">
        <v>286</v>
      </c>
      <c r="N20" s="13">
        <f t="shared" si="5"/>
        <v>9.59731543624161</v>
      </c>
      <c r="O20" s="29">
        <v>0</v>
      </c>
      <c r="P20" s="13">
        <f t="shared" si="7"/>
        <v>0</v>
      </c>
      <c r="Q20" s="13">
        <v>0</v>
      </c>
      <c r="R20" s="13">
        <v>0</v>
      </c>
      <c r="S20" s="13">
        <v>0</v>
      </c>
      <c r="T20" s="13">
        <f t="shared" si="8"/>
        <v>0</v>
      </c>
      <c r="U20" s="13">
        <v>0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s="54" customFormat="1" ht="16.5">
      <c r="A21" s="27" t="s">
        <v>16</v>
      </c>
      <c r="B21" s="25">
        <v>2875</v>
      </c>
      <c r="C21" s="25">
        <v>2692</v>
      </c>
      <c r="D21" s="63">
        <f t="shared" si="0"/>
        <v>93.63478260869566</v>
      </c>
      <c r="E21" s="5">
        <v>2692</v>
      </c>
      <c r="F21" s="5">
        <f t="shared" si="1"/>
        <v>100</v>
      </c>
      <c r="G21" s="5">
        <v>2692</v>
      </c>
      <c r="H21" s="13">
        <f t="shared" si="2"/>
        <v>100</v>
      </c>
      <c r="I21" s="29">
        <v>2493</v>
      </c>
      <c r="J21" s="26">
        <f t="shared" si="3"/>
        <v>92.60772659732541</v>
      </c>
      <c r="K21" s="5">
        <f t="shared" si="6"/>
        <v>199</v>
      </c>
      <c r="L21" s="26">
        <f t="shared" si="4"/>
        <v>7.392273402674592</v>
      </c>
      <c r="M21" s="29">
        <v>199</v>
      </c>
      <c r="N21" s="13">
        <f t="shared" si="5"/>
        <v>7.392273402674592</v>
      </c>
      <c r="O21" s="29">
        <v>0</v>
      </c>
      <c r="P21" s="13">
        <f t="shared" si="7"/>
        <v>0</v>
      </c>
      <c r="Q21" s="13">
        <v>0</v>
      </c>
      <c r="R21" s="13">
        <v>0</v>
      </c>
      <c r="S21" s="13">
        <v>0</v>
      </c>
      <c r="T21" s="13">
        <f t="shared" si="8"/>
        <v>0</v>
      </c>
      <c r="U21" s="13">
        <v>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21" s="19" customFormat="1" ht="16.5">
      <c r="A22" s="27" t="s">
        <v>17</v>
      </c>
      <c r="B22" s="25">
        <v>1854</v>
      </c>
      <c r="C22" s="51">
        <v>1864</v>
      </c>
      <c r="D22" s="63">
        <f t="shared" si="0"/>
        <v>100.53937432578208</v>
      </c>
      <c r="E22" s="51">
        <v>1864</v>
      </c>
      <c r="F22" s="5">
        <f t="shared" si="1"/>
        <v>100</v>
      </c>
      <c r="G22" s="5">
        <v>1864</v>
      </c>
      <c r="H22" s="13">
        <f t="shared" si="2"/>
        <v>100</v>
      </c>
      <c r="I22" s="29">
        <v>1710</v>
      </c>
      <c r="J22" s="26">
        <f t="shared" si="3"/>
        <v>91.7381974248927</v>
      </c>
      <c r="K22" s="5">
        <f>G22-I22</f>
        <v>154</v>
      </c>
      <c r="L22" s="26">
        <f t="shared" si="4"/>
        <v>8.261802575107296</v>
      </c>
      <c r="M22" s="29">
        <v>154</v>
      </c>
      <c r="N22" s="13">
        <f t="shared" si="5"/>
        <v>8.261802575107296</v>
      </c>
      <c r="O22" s="29">
        <v>0</v>
      </c>
      <c r="P22" s="13">
        <f t="shared" si="7"/>
        <v>0</v>
      </c>
      <c r="Q22" s="13">
        <v>0</v>
      </c>
      <c r="R22" s="13">
        <v>0</v>
      </c>
      <c r="S22" s="13">
        <v>0</v>
      </c>
      <c r="T22" s="13">
        <f t="shared" si="8"/>
        <v>0</v>
      </c>
      <c r="U22" s="13">
        <v>0</v>
      </c>
    </row>
    <row r="23" spans="1:21" s="19" customFormat="1" ht="16.5">
      <c r="A23" s="27" t="s">
        <v>18</v>
      </c>
      <c r="B23" s="25">
        <v>2501</v>
      </c>
      <c r="C23" s="25">
        <v>2119</v>
      </c>
      <c r="D23" s="63">
        <f t="shared" si="0"/>
        <v>84.72610955617753</v>
      </c>
      <c r="E23" s="52">
        <v>2119</v>
      </c>
      <c r="F23" s="13">
        <f t="shared" si="1"/>
        <v>100</v>
      </c>
      <c r="G23" s="5">
        <v>2119</v>
      </c>
      <c r="H23" s="13">
        <f t="shared" si="2"/>
        <v>100</v>
      </c>
      <c r="I23" s="29">
        <v>1730</v>
      </c>
      <c r="J23" s="26">
        <f t="shared" si="3"/>
        <v>81.64228409627182</v>
      </c>
      <c r="K23" s="5">
        <f t="shared" si="6"/>
        <v>389</v>
      </c>
      <c r="L23" s="26">
        <f t="shared" si="4"/>
        <v>18.357715903728174</v>
      </c>
      <c r="M23" s="29">
        <v>389</v>
      </c>
      <c r="N23" s="13">
        <f t="shared" si="5"/>
        <v>18.357715903728174</v>
      </c>
      <c r="O23" s="29">
        <v>0</v>
      </c>
      <c r="P23" s="13">
        <f t="shared" si="7"/>
        <v>0</v>
      </c>
      <c r="Q23" s="13">
        <v>0</v>
      </c>
      <c r="R23" s="13">
        <v>0</v>
      </c>
      <c r="S23" s="13">
        <v>0</v>
      </c>
      <c r="T23" s="13">
        <f t="shared" si="8"/>
        <v>0</v>
      </c>
      <c r="U23" s="13">
        <v>0</v>
      </c>
    </row>
    <row r="24" spans="1:21" s="19" customFormat="1" ht="16.5">
      <c r="A24" s="27" t="s">
        <v>19</v>
      </c>
      <c r="B24" s="25">
        <v>978</v>
      </c>
      <c r="C24" s="25">
        <v>805</v>
      </c>
      <c r="D24" s="63">
        <f t="shared" si="0"/>
        <v>82.31083844580776</v>
      </c>
      <c r="E24" s="5">
        <v>805</v>
      </c>
      <c r="F24" s="13">
        <f t="shared" si="1"/>
        <v>100</v>
      </c>
      <c r="G24" s="5">
        <v>805</v>
      </c>
      <c r="H24" s="13">
        <f t="shared" si="2"/>
        <v>100</v>
      </c>
      <c r="I24" s="29">
        <v>706</v>
      </c>
      <c r="J24" s="26">
        <f t="shared" si="3"/>
        <v>87.70186335403727</v>
      </c>
      <c r="K24" s="5">
        <f t="shared" si="6"/>
        <v>99</v>
      </c>
      <c r="L24" s="26">
        <f t="shared" si="4"/>
        <v>12.298136645962733</v>
      </c>
      <c r="M24" s="29">
        <v>99</v>
      </c>
      <c r="N24" s="13">
        <f t="shared" si="5"/>
        <v>12.298136645962733</v>
      </c>
      <c r="O24" s="29">
        <v>15</v>
      </c>
      <c r="P24" s="13">
        <f t="shared" si="7"/>
        <v>1.8633540372670807</v>
      </c>
      <c r="Q24" s="13">
        <v>10</v>
      </c>
      <c r="R24" s="13">
        <v>5</v>
      </c>
      <c r="S24" s="13">
        <v>0</v>
      </c>
      <c r="T24" s="13">
        <f t="shared" si="8"/>
        <v>0</v>
      </c>
      <c r="U24" s="13">
        <v>0</v>
      </c>
    </row>
    <row r="25" spans="1:21" s="19" customFormat="1" ht="16.5">
      <c r="A25" s="27" t="s">
        <v>20</v>
      </c>
      <c r="B25" s="25">
        <v>2415</v>
      </c>
      <c r="C25" s="25">
        <v>2418</v>
      </c>
      <c r="D25" s="63">
        <f t="shared" si="0"/>
        <v>100.12422360248448</v>
      </c>
      <c r="E25" s="5">
        <v>2418</v>
      </c>
      <c r="F25" s="13">
        <f t="shared" si="1"/>
        <v>100</v>
      </c>
      <c r="G25" s="5">
        <v>2418</v>
      </c>
      <c r="H25" s="13">
        <f t="shared" si="2"/>
        <v>100</v>
      </c>
      <c r="I25" s="29">
        <v>2230</v>
      </c>
      <c r="J25" s="26">
        <f t="shared" si="3"/>
        <v>92.22497932175352</v>
      </c>
      <c r="K25" s="5">
        <f t="shared" si="6"/>
        <v>188</v>
      </c>
      <c r="L25" s="26">
        <f t="shared" si="4"/>
        <v>7.775020678246484</v>
      </c>
      <c r="M25" s="57">
        <v>188</v>
      </c>
      <c r="N25" s="13">
        <f t="shared" si="5"/>
        <v>7.775020678246484</v>
      </c>
      <c r="O25" s="29">
        <v>0</v>
      </c>
      <c r="P25" s="13">
        <f t="shared" si="7"/>
        <v>0</v>
      </c>
      <c r="Q25" s="13">
        <v>0</v>
      </c>
      <c r="R25" s="13">
        <v>0</v>
      </c>
      <c r="S25" s="13">
        <v>0</v>
      </c>
      <c r="T25" s="13">
        <f t="shared" si="8"/>
        <v>0</v>
      </c>
      <c r="U25" s="13">
        <v>0</v>
      </c>
    </row>
    <row r="26" spans="1:21" s="19" customFormat="1" ht="16.5">
      <c r="A26" s="27" t="s">
        <v>21</v>
      </c>
      <c r="B26" s="25">
        <v>3738</v>
      </c>
      <c r="C26" s="25">
        <v>3811</v>
      </c>
      <c r="D26" s="63">
        <f t="shared" si="0"/>
        <v>101.95291599785983</v>
      </c>
      <c r="E26" s="5">
        <v>3811</v>
      </c>
      <c r="F26" s="5">
        <f t="shared" si="1"/>
        <v>100</v>
      </c>
      <c r="G26" s="5">
        <v>3811</v>
      </c>
      <c r="H26" s="13">
        <f t="shared" si="2"/>
        <v>100</v>
      </c>
      <c r="I26" s="29">
        <v>3491</v>
      </c>
      <c r="J26" s="26">
        <f t="shared" si="3"/>
        <v>91.60325373917607</v>
      </c>
      <c r="K26" s="5">
        <f t="shared" si="6"/>
        <v>320</v>
      </c>
      <c r="L26" s="26">
        <f t="shared" si="4"/>
        <v>8.396746260823932</v>
      </c>
      <c r="M26" s="29">
        <v>320</v>
      </c>
      <c r="N26" s="13">
        <f t="shared" si="5"/>
        <v>8.396746260823932</v>
      </c>
      <c r="O26" s="29">
        <v>87</v>
      </c>
      <c r="P26" s="13">
        <f t="shared" si="7"/>
        <v>2.282865389661506</v>
      </c>
      <c r="Q26" s="13">
        <v>55</v>
      </c>
      <c r="R26" s="13">
        <v>32</v>
      </c>
      <c r="S26" s="13">
        <v>0</v>
      </c>
      <c r="T26" s="13">
        <f t="shared" si="8"/>
        <v>0</v>
      </c>
      <c r="U26" s="13">
        <v>13</v>
      </c>
    </row>
    <row r="27" spans="1:21" s="19" customFormat="1" ht="18.75" customHeight="1">
      <c r="A27" s="27" t="s">
        <v>22</v>
      </c>
      <c r="B27" s="25">
        <v>2544</v>
      </c>
      <c r="C27" s="25">
        <v>2564</v>
      </c>
      <c r="D27" s="63">
        <f t="shared" si="0"/>
        <v>100.78616352201257</v>
      </c>
      <c r="E27" s="5">
        <v>2564</v>
      </c>
      <c r="F27" s="5">
        <f t="shared" si="1"/>
        <v>100</v>
      </c>
      <c r="G27" s="5">
        <v>2564</v>
      </c>
      <c r="H27" s="13">
        <f t="shared" si="2"/>
        <v>100</v>
      </c>
      <c r="I27" s="29">
        <v>2302</v>
      </c>
      <c r="J27" s="26">
        <f t="shared" si="3"/>
        <v>89.78159126365055</v>
      </c>
      <c r="K27" s="5">
        <f t="shared" si="6"/>
        <v>262</v>
      </c>
      <c r="L27" s="26">
        <f t="shared" si="4"/>
        <v>10.218408736349453</v>
      </c>
      <c r="M27" s="29">
        <v>262</v>
      </c>
      <c r="N27" s="13">
        <f t="shared" si="5"/>
        <v>10.218408736349453</v>
      </c>
      <c r="O27" s="29">
        <v>35</v>
      </c>
      <c r="P27" s="13">
        <f t="shared" si="7"/>
        <v>1.3650546021840875</v>
      </c>
      <c r="Q27" s="31">
        <v>35</v>
      </c>
      <c r="R27" s="31">
        <v>0</v>
      </c>
      <c r="S27" s="31">
        <v>0</v>
      </c>
      <c r="T27" s="13">
        <f t="shared" si="8"/>
        <v>0</v>
      </c>
      <c r="U27" s="13">
        <v>0</v>
      </c>
    </row>
    <row r="28" spans="1:21" ht="21" customHeight="1">
      <c r="A28" s="35" t="s">
        <v>23</v>
      </c>
      <c r="B28" s="33">
        <f>SUM(B7:B27)</f>
        <v>47439</v>
      </c>
      <c r="C28" s="33">
        <f>SUM(C7:C27)</f>
        <v>46696</v>
      </c>
      <c r="D28" s="61">
        <f t="shared" si="0"/>
        <v>98.43377811505302</v>
      </c>
      <c r="E28" s="16">
        <f>SUM(E7:E27)</f>
        <v>46696</v>
      </c>
      <c r="F28" s="45">
        <f t="shared" si="1"/>
        <v>100</v>
      </c>
      <c r="G28" s="16">
        <f>SUM(G7:G27)</f>
        <v>46696</v>
      </c>
      <c r="H28" s="45">
        <f t="shared" si="2"/>
        <v>100</v>
      </c>
      <c r="I28" s="16">
        <f>SUM(I7:I27)</f>
        <v>42005</v>
      </c>
      <c r="J28" s="32">
        <f t="shared" si="3"/>
        <v>89.95417166352578</v>
      </c>
      <c r="K28" s="6">
        <f t="shared" si="6"/>
        <v>4691</v>
      </c>
      <c r="L28" s="32">
        <f t="shared" si="4"/>
        <v>10.045828336474216</v>
      </c>
      <c r="M28" s="16">
        <f>SUM(M7:M27)</f>
        <v>4684</v>
      </c>
      <c r="N28" s="34">
        <f t="shared" si="5"/>
        <v>10.030837759122837</v>
      </c>
      <c r="O28" s="16">
        <f>SUM(O7:O27)</f>
        <v>342</v>
      </c>
      <c r="P28" s="34">
        <f t="shared" si="7"/>
        <v>0.7323967791673806</v>
      </c>
      <c r="Q28" s="36">
        <f>SUM(Q7:Q27)</f>
        <v>305</v>
      </c>
      <c r="R28" s="36">
        <f>SUM(R7:R27)</f>
        <v>37</v>
      </c>
      <c r="S28" s="16">
        <f>SUM(S7:S27)</f>
        <v>0</v>
      </c>
      <c r="T28" s="34">
        <f t="shared" si="8"/>
        <v>0</v>
      </c>
      <c r="U28" s="34">
        <f>SUM(U7:U27)</f>
        <v>133</v>
      </c>
    </row>
    <row r="29" spans="1:21" ht="23.25" customHeight="1" thickBot="1">
      <c r="A29" s="21" t="s">
        <v>48</v>
      </c>
      <c r="B29" s="22">
        <v>46144</v>
      </c>
      <c r="C29" s="22">
        <v>50228</v>
      </c>
      <c r="D29" s="49">
        <f t="shared" si="0"/>
        <v>108.85055478502082</v>
      </c>
      <c r="E29" s="22">
        <v>50228</v>
      </c>
      <c r="F29" s="50">
        <f t="shared" si="1"/>
        <v>100</v>
      </c>
      <c r="G29" s="22">
        <v>50228</v>
      </c>
      <c r="H29" s="50">
        <f t="shared" si="2"/>
        <v>100</v>
      </c>
      <c r="I29" s="22">
        <v>45427</v>
      </c>
      <c r="J29" s="14">
        <f t="shared" si="3"/>
        <v>90.44158636617027</v>
      </c>
      <c r="K29" s="22">
        <f t="shared" si="6"/>
        <v>4801</v>
      </c>
      <c r="L29" s="14">
        <f t="shared" si="4"/>
        <v>9.558413633829737</v>
      </c>
      <c r="M29" s="14">
        <v>4606</v>
      </c>
      <c r="N29" s="11">
        <f t="shared" si="5"/>
        <v>9.170183961137214</v>
      </c>
      <c r="O29" s="22">
        <v>164</v>
      </c>
      <c r="P29" s="11">
        <f t="shared" si="7"/>
        <v>0.3265111093414032</v>
      </c>
      <c r="Q29" s="22">
        <v>89</v>
      </c>
      <c r="R29" s="22">
        <v>45</v>
      </c>
      <c r="S29" s="22">
        <v>0</v>
      </c>
      <c r="T29" s="11">
        <f t="shared" si="8"/>
        <v>0</v>
      </c>
      <c r="U29" s="22">
        <v>231</v>
      </c>
    </row>
    <row r="33" spans="1:21" ht="17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0"/>
    </row>
  </sheetData>
  <mergeCells count="22">
    <mergeCell ref="N4:N6"/>
    <mergeCell ref="Q4:R4"/>
    <mergeCell ref="S4:T4"/>
    <mergeCell ref="U4:U6"/>
    <mergeCell ref="O5:O6"/>
    <mergeCell ref="Q5:Q6"/>
    <mergeCell ref="R5:R6"/>
    <mergeCell ref="S5:S6"/>
    <mergeCell ref="J4:J6"/>
    <mergeCell ref="K4:K6"/>
    <mergeCell ref="L4:L6"/>
    <mergeCell ref="M4:M6"/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A3:U33"/>
  <sheetViews>
    <sheetView tabSelected="1" view="pageBreakPreview" zoomScale="75" zoomScaleSheetLayoutView="75" workbookViewId="0" topLeftCell="A1">
      <selection activeCell="H37" sqref="H37"/>
    </sheetView>
  </sheetViews>
  <sheetFormatPr defaultColWidth="9.140625" defaultRowHeight="12.75"/>
  <cols>
    <col min="1" max="1" width="23.421875" style="0" customWidth="1"/>
    <col min="2" max="4" width="11.57421875" style="0" customWidth="1"/>
    <col min="5" max="5" width="14.57421875" style="0" customWidth="1"/>
    <col min="6" max="6" width="12.8515625" style="0" customWidth="1"/>
    <col min="7" max="7" width="12.00390625" style="0" customWidth="1"/>
    <col min="8" max="8" width="11.57421875" style="0" customWidth="1"/>
    <col min="9" max="9" width="11.421875" style="0" customWidth="1"/>
    <col min="10" max="10" width="12.421875" style="0" customWidth="1"/>
    <col min="11" max="11" width="12.00390625" style="0" customWidth="1"/>
    <col min="12" max="12" width="12.421875" style="0" customWidth="1"/>
    <col min="13" max="13" width="9.28125" style="0" bestFit="1" customWidth="1"/>
    <col min="14" max="14" width="6.8515625" style="0" customWidth="1"/>
    <col min="15" max="15" width="11.421875" style="0" customWidth="1"/>
    <col min="17" max="17" width="8.57421875" style="0" customWidth="1"/>
    <col min="18" max="18" width="7.7109375" style="0" customWidth="1"/>
    <col min="19" max="19" width="10.00390625" style="0" customWidth="1"/>
  </cols>
  <sheetData>
    <row r="3" spans="1:20" ht="16.5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19" ht="17.25" thickBot="1">
      <c r="A4" s="2"/>
      <c r="B4" s="2"/>
      <c r="C4" s="2"/>
      <c r="D4" s="2"/>
      <c r="E4" s="3"/>
      <c r="F4" s="4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6.5">
      <c r="A5" s="65" t="s">
        <v>26</v>
      </c>
      <c r="B5" s="68" t="s">
        <v>27</v>
      </c>
      <c r="C5" s="68" t="s">
        <v>46</v>
      </c>
      <c r="D5" s="71" t="s">
        <v>38</v>
      </c>
      <c r="E5" s="68" t="s">
        <v>34</v>
      </c>
      <c r="F5" s="68" t="s">
        <v>28</v>
      </c>
      <c r="G5" s="71" t="s">
        <v>29</v>
      </c>
      <c r="H5" s="71" t="s">
        <v>24</v>
      </c>
      <c r="I5" s="71" t="s">
        <v>30</v>
      </c>
      <c r="J5" s="71" t="s">
        <v>24</v>
      </c>
      <c r="K5" s="76" t="s">
        <v>25</v>
      </c>
      <c r="L5" s="76" t="s">
        <v>24</v>
      </c>
      <c r="M5" s="79" t="s">
        <v>39</v>
      </c>
      <c r="N5" s="94"/>
      <c r="O5" s="94"/>
      <c r="P5" s="95"/>
      <c r="Q5" s="79" t="s">
        <v>31</v>
      </c>
      <c r="R5" s="81"/>
      <c r="S5" s="90" t="s">
        <v>32</v>
      </c>
    </row>
    <row r="6" spans="1:19" ht="16.5">
      <c r="A6" s="66"/>
      <c r="B6" s="69"/>
      <c r="C6" s="69"/>
      <c r="D6" s="72"/>
      <c r="E6" s="74"/>
      <c r="F6" s="74"/>
      <c r="G6" s="72"/>
      <c r="H6" s="72"/>
      <c r="I6" s="72"/>
      <c r="J6" s="72"/>
      <c r="K6" s="77"/>
      <c r="L6" s="77"/>
      <c r="M6" s="93" t="s">
        <v>40</v>
      </c>
      <c r="N6" s="24"/>
      <c r="O6" s="96" t="s">
        <v>44</v>
      </c>
      <c r="P6" s="96" t="s">
        <v>45</v>
      </c>
      <c r="Q6" s="85" t="s">
        <v>1</v>
      </c>
      <c r="R6" s="41"/>
      <c r="S6" s="91"/>
    </row>
    <row r="7" spans="1:19" ht="32.25" customHeight="1">
      <c r="A7" s="67"/>
      <c r="B7" s="70"/>
      <c r="C7" s="70"/>
      <c r="D7" s="73"/>
      <c r="E7" s="75"/>
      <c r="F7" s="75"/>
      <c r="G7" s="73"/>
      <c r="H7" s="73"/>
      <c r="I7" s="73"/>
      <c r="J7" s="73"/>
      <c r="K7" s="78"/>
      <c r="L7" s="78"/>
      <c r="M7" s="73"/>
      <c r="N7" s="5" t="s">
        <v>0</v>
      </c>
      <c r="O7" s="97"/>
      <c r="P7" s="97"/>
      <c r="Q7" s="86"/>
      <c r="R7" s="5" t="s">
        <v>0</v>
      </c>
      <c r="S7" s="92"/>
    </row>
    <row r="8" spans="1:19" s="19" customFormat="1" ht="16.5">
      <c r="A8" s="27" t="s">
        <v>2</v>
      </c>
      <c r="B8" s="28">
        <v>2</v>
      </c>
      <c r="C8" s="28">
        <v>0</v>
      </c>
      <c r="D8" s="28"/>
      <c r="E8" s="29"/>
      <c r="F8" s="29"/>
      <c r="G8" s="29"/>
      <c r="H8" s="58"/>
      <c r="I8" s="29"/>
      <c r="J8" s="58"/>
      <c r="K8" s="59"/>
      <c r="L8" s="57"/>
      <c r="M8" s="29"/>
      <c r="N8" s="57"/>
      <c r="O8" s="57"/>
      <c r="P8" s="57"/>
      <c r="Q8" s="29"/>
      <c r="R8" s="57"/>
      <c r="S8" s="60"/>
    </row>
    <row r="9" spans="1:19" s="19" customFormat="1" ht="16.5">
      <c r="A9" s="27" t="s">
        <v>3</v>
      </c>
      <c r="B9" s="28">
        <v>8</v>
      </c>
      <c r="C9" s="28">
        <v>22.2</v>
      </c>
      <c r="D9" s="47">
        <f>C9/B9*100</f>
        <v>277.5</v>
      </c>
      <c r="E9" s="29">
        <v>22.2</v>
      </c>
      <c r="F9" s="5">
        <v>22.2</v>
      </c>
      <c r="G9" s="29">
        <v>18.1</v>
      </c>
      <c r="H9" s="26">
        <f aca="true" t="shared" si="0" ref="H9:H30">G9/F9*100</f>
        <v>81.53153153153154</v>
      </c>
      <c r="I9" s="5">
        <f aca="true" t="shared" si="1" ref="I9:I30">F9-G9</f>
        <v>4.099999999999998</v>
      </c>
      <c r="J9" s="26">
        <f aca="true" t="shared" si="2" ref="J9:J30">I9/F9*100</f>
        <v>18.468468468468462</v>
      </c>
      <c r="K9" s="29">
        <v>4.1</v>
      </c>
      <c r="L9" s="13">
        <f aca="true" t="shared" si="3" ref="L9:L30">K9/F9*100</f>
        <v>18.46846846846847</v>
      </c>
      <c r="M9" s="29">
        <v>0</v>
      </c>
      <c r="N9" s="13">
        <f aca="true" t="shared" si="4" ref="N9:N30">M9/F9*100</f>
        <v>0</v>
      </c>
      <c r="O9" s="13"/>
      <c r="P9" s="13"/>
      <c r="Q9" s="13">
        <v>0</v>
      </c>
      <c r="R9" s="13">
        <f aca="true" t="shared" si="5" ref="R9:R30">Q9/F9*100</f>
        <v>0</v>
      </c>
      <c r="S9" s="20">
        <v>0</v>
      </c>
    </row>
    <row r="10" spans="1:19" s="19" customFormat="1" ht="16.5">
      <c r="A10" s="27" t="s">
        <v>4</v>
      </c>
      <c r="B10" s="28">
        <v>12</v>
      </c>
      <c r="C10" s="28">
        <v>19.3</v>
      </c>
      <c r="D10" s="47">
        <f aca="true" t="shared" si="6" ref="D10:D30">C10/B10*100</f>
        <v>160.83333333333334</v>
      </c>
      <c r="E10" s="28">
        <v>19.3</v>
      </c>
      <c r="F10" s="28">
        <v>19.3</v>
      </c>
      <c r="G10" s="29">
        <v>11.3</v>
      </c>
      <c r="H10" s="26">
        <f t="shared" si="0"/>
        <v>58.549222797927456</v>
      </c>
      <c r="I10" s="5">
        <f t="shared" si="1"/>
        <v>8</v>
      </c>
      <c r="J10" s="26">
        <f t="shared" si="2"/>
        <v>41.45077720207254</v>
      </c>
      <c r="K10" s="29">
        <v>8</v>
      </c>
      <c r="L10" s="13">
        <f t="shared" si="3"/>
        <v>41.45077720207254</v>
      </c>
      <c r="M10" s="29">
        <v>0</v>
      </c>
      <c r="N10" s="13">
        <f t="shared" si="4"/>
        <v>0</v>
      </c>
      <c r="O10" s="13"/>
      <c r="P10" s="13"/>
      <c r="Q10" s="13">
        <v>0</v>
      </c>
      <c r="R10" s="13">
        <f t="shared" si="5"/>
        <v>0</v>
      </c>
      <c r="S10" s="20">
        <v>0</v>
      </c>
    </row>
    <row r="11" spans="1:19" s="19" customFormat="1" ht="16.5">
      <c r="A11" s="27" t="s">
        <v>5</v>
      </c>
      <c r="B11" s="28">
        <v>10</v>
      </c>
      <c r="C11" s="28">
        <v>76.8</v>
      </c>
      <c r="D11" s="47">
        <f t="shared" si="6"/>
        <v>768</v>
      </c>
      <c r="E11" s="29">
        <v>76.8</v>
      </c>
      <c r="F11" s="29">
        <v>76.8</v>
      </c>
      <c r="G11" s="29">
        <v>60.8</v>
      </c>
      <c r="H11" s="26">
        <f t="shared" si="0"/>
        <v>79.16666666666666</v>
      </c>
      <c r="I11" s="5">
        <f t="shared" si="1"/>
        <v>16</v>
      </c>
      <c r="J11" s="26">
        <f t="shared" si="2"/>
        <v>20.833333333333336</v>
      </c>
      <c r="K11" s="29">
        <v>16</v>
      </c>
      <c r="L11" s="13">
        <f t="shared" si="3"/>
        <v>20.833333333333336</v>
      </c>
      <c r="M11" s="29">
        <v>0</v>
      </c>
      <c r="N11" s="13">
        <f t="shared" si="4"/>
        <v>0</v>
      </c>
      <c r="O11" s="13"/>
      <c r="P11" s="13"/>
      <c r="Q11" s="13">
        <v>0</v>
      </c>
      <c r="R11" s="13">
        <f t="shared" si="5"/>
        <v>0</v>
      </c>
      <c r="S11" s="20">
        <v>0</v>
      </c>
    </row>
    <row r="12" spans="1:19" s="19" customFormat="1" ht="16.5">
      <c r="A12" s="27" t="s">
        <v>6</v>
      </c>
      <c r="B12" s="28">
        <v>9</v>
      </c>
      <c r="C12" s="40">
        <v>13.9</v>
      </c>
      <c r="D12" s="47">
        <f t="shared" si="6"/>
        <v>154.44444444444446</v>
      </c>
      <c r="E12" s="40">
        <v>13.9</v>
      </c>
      <c r="F12" s="40">
        <v>13.9</v>
      </c>
      <c r="G12" s="53">
        <v>12</v>
      </c>
      <c r="H12" s="26">
        <f t="shared" si="0"/>
        <v>86.33093525179856</v>
      </c>
      <c r="I12" s="5">
        <f t="shared" si="1"/>
        <v>1.9000000000000004</v>
      </c>
      <c r="J12" s="26">
        <f t="shared" si="2"/>
        <v>13.66906474820144</v>
      </c>
      <c r="K12" s="29">
        <v>1.9</v>
      </c>
      <c r="L12" s="13">
        <f t="shared" si="3"/>
        <v>13.669064748201437</v>
      </c>
      <c r="M12" s="29">
        <v>0</v>
      </c>
      <c r="N12" s="13">
        <f t="shared" si="4"/>
        <v>0</v>
      </c>
      <c r="O12" s="13">
        <v>0</v>
      </c>
      <c r="P12" s="13">
        <v>0</v>
      </c>
      <c r="Q12" s="13">
        <v>0</v>
      </c>
      <c r="R12" s="13">
        <f t="shared" si="5"/>
        <v>0</v>
      </c>
      <c r="S12" s="20">
        <v>0</v>
      </c>
    </row>
    <row r="13" spans="1:19" s="54" customFormat="1" ht="16.5">
      <c r="A13" s="27" t="s">
        <v>7</v>
      </c>
      <c r="B13" s="28">
        <v>12</v>
      </c>
      <c r="C13" s="28">
        <v>37.6</v>
      </c>
      <c r="D13" s="47">
        <f t="shared" si="6"/>
        <v>313.3333333333333</v>
      </c>
      <c r="E13" s="29">
        <v>37.6</v>
      </c>
      <c r="F13" s="5">
        <v>37.6</v>
      </c>
      <c r="G13" s="53">
        <v>25.6</v>
      </c>
      <c r="H13" s="26">
        <f t="shared" si="0"/>
        <v>68.08510638297872</v>
      </c>
      <c r="I13" s="5">
        <f t="shared" si="1"/>
        <v>12</v>
      </c>
      <c r="J13" s="26">
        <f t="shared" si="2"/>
        <v>31.914893617021274</v>
      </c>
      <c r="K13" s="29">
        <v>12</v>
      </c>
      <c r="L13" s="13">
        <f t="shared" si="3"/>
        <v>31.914893617021274</v>
      </c>
      <c r="M13" s="29">
        <v>0</v>
      </c>
      <c r="N13" s="13">
        <f t="shared" si="4"/>
        <v>0</v>
      </c>
      <c r="O13" s="13"/>
      <c r="P13" s="13"/>
      <c r="Q13" s="13">
        <v>0</v>
      </c>
      <c r="R13" s="13">
        <f t="shared" si="5"/>
        <v>0</v>
      </c>
      <c r="S13" s="20">
        <v>0</v>
      </c>
    </row>
    <row r="14" spans="1:19" s="54" customFormat="1" ht="16.5">
      <c r="A14" s="27" t="s">
        <v>8</v>
      </c>
      <c r="B14" s="28">
        <v>4</v>
      </c>
      <c r="C14" s="28">
        <v>16.6</v>
      </c>
      <c r="D14" s="47">
        <f t="shared" si="6"/>
        <v>415.00000000000006</v>
      </c>
      <c r="E14" s="29">
        <v>16.6</v>
      </c>
      <c r="F14" s="5">
        <v>16.6</v>
      </c>
      <c r="G14" s="29">
        <v>15.6</v>
      </c>
      <c r="H14" s="26">
        <f t="shared" si="0"/>
        <v>93.97590361445782</v>
      </c>
      <c r="I14" s="5">
        <f t="shared" si="1"/>
        <v>1.0000000000000018</v>
      </c>
      <c r="J14" s="26">
        <f t="shared" si="2"/>
        <v>6.024096385542179</v>
      </c>
      <c r="K14" s="29">
        <v>1</v>
      </c>
      <c r="L14" s="13">
        <f t="shared" si="3"/>
        <v>6.024096385542168</v>
      </c>
      <c r="M14" s="29">
        <v>1</v>
      </c>
      <c r="N14" s="13">
        <f t="shared" si="4"/>
        <v>6.024096385542168</v>
      </c>
      <c r="O14" s="13"/>
      <c r="P14" s="13">
        <v>1</v>
      </c>
      <c r="Q14" s="13">
        <v>0</v>
      </c>
      <c r="R14" s="13">
        <f t="shared" si="5"/>
        <v>0</v>
      </c>
      <c r="S14" s="20">
        <v>0</v>
      </c>
    </row>
    <row r="15" spans="1:19" s="19" customFormat="1" ht="16.5">
      <c r="A15" s="27" t="s">
        <v>9</v>
      </c>
      <c r="B15" s="28">
        <v>10</v>
      </c>
      <c r="C15" s="28">
        <v>29.1</v>
      </c>
      <c r="D15" s="47">
        <f t="shared" si="6"/>
        <v>291</v>
      </c>
      <c r="E15" s="29">
        <v>29.1</v>
      </c>
      <c r="F15" s="29">
        <v>29.1</v>
      </c>
      <c r="G15" s="29">
        <v>26</v>
      </c>
      <c r="H15" s="26">
        <f t="shared" si="0"/>
        <v>89.34707903780068</v>
      </c>
      <c r="I15" s="5">
        <f t="shared" si="1"/>
        <v>3.1000000000000014</v>
      </c>
      <c r="J15" s="26">
        <f t="shared" si="2"/>
        <v>10.652920962199316</v>
      </c>
      <c r="K15" s="29">
        <v>3.1</v>
      </c>
      <c r="L15" s="13">
        <f t="shared" si="3"/>
        <v>10.652920962199312</v>
      </c>
      <c r="M15" s="29">
        <v>0</v>
      </c>
      <c r="N15" s="13">
        <f t="shared" si="4"/>
        <v>0</v>
      </c>
      <c r="O15" s="13"/>
      <c r="P15" s="13"/>
      <c r="Q15" s="13">
        <v>0</v>
      </c>
      <c r="R15" s="13">
        <f t="shared" si="5"/>
        <v>0</v>
      </c>
      <c r="S15" s="20">
        <v>0</v>
      </c>
    </row>
    <row r="16" spans="1:19" s="19" customFormat="1" ht="16.5">
      <c r="A16" s="27" t="s">
        <v>10</v>
      </c>
      <c r="B16" s="28">
        <v>8</v>
      </c>
      <c r="C16" s="28">
        <v>3.5</v>
      </c>
      <c r="D16" s="47">
        <f t="shared" si="6"/>
        <v>43.75</v>
      </c>
      <c r="E16" s="29">
        <v>3.5</v>
      </c>
      <c r="F16" s="40">
        <v>3.5</v>
      </c>
      <c r="G16" s="29">
        <v>0</v>
      </c>
      <c r="H16" s="26">
        <f t="shared" si="0"/>
        <v>0</v>
      </c>
      <c r="I16" s="5">
        <f t="shared" si="1"/>
        <v>3.5</v>
      </c>
      <c r="J16" s="26">
        <f t="shared" si="2"/>
        <v>100</v>
      </c>
      <c r="K16" s="29">
        <v>3.5</v>
      </c>
      <c r="L16" s="13">
        <f t="shared" si="3"/>
        <v>100</v>
      </c>
      <c r="M16" s="29">
        <v>0</v>
      </c>
      <c r="N16" s="13">
        <f t="shared" si="4"/>
        <v>0</v>
      </c>
      <c r="O16" s="13"/>
      <c r="P16" s="13"/>
      <c r="Q16" s="13">
        <v>0</v>
      </c>
      <c r="R16" s="13">
        <f t="shared" si="5"/>
        <v>0</v>
      </c>
      <c r="S16" s="20">
        <v>0</v>
      </c>
    </row>
    <row r="17" spans="1:19" s="19" customFormat="1" ht="16.5">
      <c r="A17" s="27" t="s">
        <v>11</v>
      </c>
      <c r="B17" s="28">
        <v>6</v>
      </c>
      <c r="C17" s="28">
        <v>8.1</v>
      </c>
      <c r="D17" s="47">
        <f t="shared" si="6"/>
        <v>135</v>
      </c>
      <c r="E17" s="28">
        <v>8.1</v>
      </c>
      <c r="F17" s="28">
        <v>8.1</v>
      </c>
      <c r="G17" s="29">
        <v>3</v>
      </c>
      <c r="H17" s="26">
        <f t="shared" si="0"/>
        <v>37.03703703703704</v>
      </c>
      <c r="I17" s="5">
        <f t="shared" si="1"/>
        <v>5.1</v>
      </c>
      <c r="J17" s="26">
        <f t="shared" si="2"/>
        <v>62.96296296296296</v>
      </c>
      <c r="K17" s="29">
        <v>5.1</v>
      </c>
      <c r="L17" s="13">
        <f t="shared" si="3"/>
        <v>62.96296296296296</v>
      </c>
      <c r="M17" s="29">
        <v>0</v>
      </c>
      <c r="N17" s="13">
        <f t="shared" si="4"/>
        <v>0</v>
      </c>
      <c r="O17" s="13"/>
      <c r="P17" s="13"/>
      <c r="Q17" s="13">
        <v>0</v>
      </c>
      <c r="R17" s="13">
        <f t="shared" si="5"/>
        <v>0</v>
      </c>
      <c r="S17" s="20">
        <v>0</v>
      </c>
    </row>
    <row r="18" spans="1:19" s="62" customFormat="1" ht="16.5">
      <c r="A18" s="27" t="s">
        <v>12</v>
      </c>
      <c r="B18" s="28">
        <v>7</v>
      </c>
      <c r="C18" s="55">
        <v>15.1</v>
      </c>
      <c r="D18" s="47">
        <f t="shared" si="6"/>
        <v>215.7142857142857</v>
      </c>
      <c r="E18" s="55">
        <v>15.1</v>
      </c>
      <c r="F18" s="55">
        <v>15.1</v>
      </c>
      <c r="G18" s="53">
        <v>10.8</v>
      </c>
      <c r="H18" s="26">
        <f t="shared" si="0"/>
        <v>71.52317880794703</v>
      </c>
      <c r="I18" s="5">
        <f t="shared" si="1"/>
        <v>4.299999999999999</v>
      </c>
      <c r="J18" s="26">
        <f t="shared" si="2"/>
        <v>28.476821192052977</v>
      </c>
      <c r="K18" s="29">
        <v>4.3</v>
      </c>
      <c r="L18" s="13">
        <f t="shared" si="3"/>
        <v>28.47682119205298</v>
      </c>
      <c r="M18" s="29">
        <v>0</v>
      </c>
      <c r="N18" s="13">
        <f t="shared" si="4"/>
        <v>0</v>
      </c>
      <c r="O18" s="13"/>
      <c r="P18" s="13"/>
      <c r="Q18" s="13">
        <v>0</v>
      </c>
      <c r="R18" s="13">
        <f t="shared" si="5"/>
        <v>0</v>
      </c>
      <c r="S18" s="20">
        <v>0</v>
      </c>
    </row>
    <row r="19" spans="1:19" s="19" customFormat="1" ht="16.5">
      <c r="A19" s="27" t="s">
        <v>13</v>
      </c>
      <c r="B19" s="28">
        <v>10</v>
      </c>
      <c r="C19" s="28">
        <v>35.4</v>
      </c>
      <c r="D19" s="47">
        <f t="shared" si="6"/>
        <v>354</v>
      </c>
      <c r="E19" s="29">
        <v>35.4</v>
      </c>
      <c r="F19" s="5">
        <v>35.4</v>
      </c>
      <c r="G19" s="29">
        <v>33</v>
      </c>
      <c r="H19" s="26">
        <f t="shared" si="0"/>
        <v>93.22033898305085</v>
      </c>
      <c r="I19" s="5">
        <f t="shared" si="1"/>
        <v>2.3999999999999986</v>
      </c>
      <c r="J19" s="26">
        <f t="shared" si="2"/>
        <v>6.779661016949149</v>
      </c>
      <c r="K19" s="29">
        <v>2.4</v>
      </c>
      <c r="L19" s="13">
        <f t="shared" si="3"/>
        <v>6.779661016949152</v>
      </c>
      <c r="M19" s="29">
        <v>1.8</v>
      </c>
      <c r="N19" s="13">
        <f t="shared" si="4"/>
        <v>5.084745762711865</v>
      </c>
      <c r="O19" s="40">
        <v>1.8</v>
      </c>
      <c r="P19" s="13"/>
      <c r="Q19" s="13">
        <v>0</v>
      </c>
      <c r="R19" s="13">
        <f t="shared" si="5"/>
        <v>0</v>
      </c>
      <c r="S19" s="20">
        <v>0</v>
      </c>
    </row>
    <row r="20" spans="1:19" s="54" customFormat="1" ht="16.5">
      <c r="A20" s="27" t="s">
        <v>14</v>
      </c>
      <c r="B20" s="28">
        <v>7</v>
      </c>
      <c r="C20" s="28">
        <v>6.2</v>
      </c>
      <c r="D20" s="47">
        <f t="shared" si="6"/>
        <v>88.57142857142858</v>
      </c>
      <c r="E20" s="29">
        <v>6.2</v>
      </c>
      <c r="F20" s="5">
        <v>6.2</v>
      </c>
      <c r="G20" s="29">
        <v>3.2</v>
      </c>
      <c r="H20" s="26">
        <f t="shared" si="0"/>
        <v>51.61290322580645</v>
      </c>
      <c r="I20" s="5">
        <f t="shared" si="1"/>
        <v>3</v>
      </c>
      <c r="J20" s="26">
        <f t="shared" si="2"/>
        <v>48.387096774193544</v>
      </c>
      <c r="K20" s="29">
        <v>3</v>
      </c>
      <c r="L20" s="13">
        <f t="shared" si="3"/>
        <v>48.387096774193544</v>
      </c>
      <c r="M20" s="29">
        <v>0</v>
      </c>
      <c r="N20" s="13">
        <f t="shared" si="4"/>
        <v>0</v>
      </c>
      <c r="O20" s="13"/>
      <c r="P20" s="13"/>
      <c r="Q20" s="13"/>
      <c r="R20" s="13"/>
      <c r="S20" s="20"/>
    </row>
    <row r="21" spans="1:19" s="19" customFormat="1" ht="16.5">
      <c r="A21" s="27" t="s">
        <v>15</v>
      </c>
      <c r="B21" s="28">
        <v>18</v>
      </c>
      <c r="C21" s="28">
        <v>28.5</v>
      </c>
      <c r="D21" s="47">
        <f t="shared" si="6"/>
        <v>158.33333333333331</v>
      </c>
      <c r="E21" s="29">
        <v>28.5</v>
      </c>
      <c r="F21" s="29">
        <v>28.5</v>
      </c>
      <c r="G21" s="29">
        <v>2</v>
      </c>
      <c r="H21" s="26">
        <f t="shared" si="0"/>
        <v>7.017543859649122</v>
      </c>
      <c r="I21" s="5">
        <f t="shared" si="1"/>
        <v>26.5</v>
      </c>
      <c r="J21" s="26">
        <f t="shared" si="2"/>
        <v>92.98245614035088</v>
      </c>
      <c r="K21" s="29">
        <v>26.5</v>
      </c>
      <c r="L21" s="13">
        <f t="shared" si="3"/>
        <v>92.98245614035088</v>
      </c>
      <c r="M21" s="29">
        <v>0</v>
      </c>
      <c r="N21" s="13">
        <f t="shared" si="4"/>
        <v>0</v>
      </c>
      <c r="O21" s="13"/>
      <c r="P21" s="13"/>
      <c r="Q21" s="13">
        <v>0</v>
      </c>
      <c r="R21" s="13">
        <f t="shared" si="5"/>
        <v>0</v>
      </c>
      <c r="S21" s="20">
        <v>0</v>
      </c>
    </row>
    <row r="22" spans="1:19" s="19" customFormat="1" ht="16.5">
      <c r="A22" s="27" t="s">
        <v>16</v>
      </c>
      <c r="B22" s="28">
        <v>2</v>
      </c>
      <c r="C22" s="28">
        <v>3.1</v>
      </c>
      <c r="D22" s="47">
        <f t="shared" si="6"/>
        <v>155</v>
      </c>
      <c r="E22" s="29">
        <v>3.1</v>
      </c>
      <c r="F22" s="5">
        <v>3.1</v>
      </c>
      <c r="G22" s="29">
        <v>3.1</v>
      </c>
      <c r="H22" s="26">
        <f t="shared" si="0"/>
        <v>100</v>
      </c>
      <c r="I22" s="5">
        <v>0</v>
      </c>
      <c r="J22" s="26">
        <f t="shared" si="2"/>
        <v>0</v>
      </c>
      <c r="K22" s="29">
        <v>0</v>
      </c>
      <c r="L22" s="13">
        <f t="shared" si="3"/>
        <v>0</v>
      </c>
      <c r="M22" s="29">
        <v>0</v>
      </c>
      <c r="N22" s="13">
        <f t="shared" si="4"/>
        <v>0</v>
      </c>
      <c r="O22" s="13"/>
      <c r="P22" s="13"/>
      <c r="Q22" s="13">
        <v>0</v>
      </c>
      <c r="R22" s="13">
        <f t="shared" si="5"/>
        <v>0</v>
      </c>
      <c r="S22" s="20">
        <v>0</v>
      </c>
    </row>
    <row r="23" spans="1:19" s="19" customFormat="1" ht="16.5">
      <c r="A23" s="27" t="s">
        <v>17</v>
      </c>
      <c r="B23" s="28">
        <v>15</v>
      </c>
      <c r="C23" s="28">
        <v>12</v>
      </c>
      <c r="D23" s="47">
        <f t="shared" si="6"/>
        <v>80</v>
      </c>
      <c r="E23" s="39">
        <v>12</v>
      </c>
      <c r="F23" s="5">
        <v>12</v>
      </c>
      <c r="G23" s="29">
        <v>12</v>
      </c>
      <c r="H23" s="26">
        <f t="shared" si="0"/>
        <v>100</v>
      </c>
      <c r="I23" s="5">
        <f t="shared" si="1"/>
        <v>0</v>
      </c>
      <c r="J23" s="26">
        <f t="shared" si="2"/>
        <v>0</v>
      </c>
      <c r="K23" s="29">
        <v>0</v>
      </c>
      <c r="L23" s="13">
        <f t="shared" si="3"/>
        <v>0</v>
      </c>
      <c r="M23" s="29">
        <v>0</v>
      </c>
      <c r="N23" s="13">
        <f t="shared" si="4"/>
        <v>0</v>
      </c>
      <c r="O23" s="13"/>
      <c r="P23" s="13"/>
      <c r="Q23" s="13">
        <v>0</v>
      </c>
      <c r="R23" s="13">
        <f t="shared" si="5"/>
        <v>0</v>
      </c>
      <c r="S23" s="20">
        <v>0</v>
      </c>
    </row>
    <row r="24" spans="1:19" s="19" customFormat="1" ht="16.5">
      <c r="A24" s="27" t="s">
        <v>18</v>
      </c>
      <c r="B24" s="28">
        <v>2</v>
      </c>
      <c r="C24" s="28">
        <v>1.2</v>
      </c>
      <c r="D24" s="47">
        <f t="shared" si="6"/>
        <v>60</v>
      </c>
      <c r="E24" s="28">
        <v>1.2</v>
      </c>
      <c r="F24" s="28">
        <v>1.2</v>
      </c>
      <c r="G24" s="28">
        <v>0.7</v>
      </c>
      <c r="H24" s="26">
        <f t="shared" si="0"/>
        <v>58.333333333333336</v>
      </c>
      <c r="I24" s="5">
        <f t="shared" si="1"/>
        <v>0.5</v>
      </c>
      <c r="J24" s="26">
        <f t="shared" si="2"/>
        <v>41.66666666666667</v>
      </c>
      <c r="K24" s="29">
        <v>0.5</v>
      </c>
      <c r="L24" s="13">
        <f t="shared" si="3"/>
        <v>41.66666666666667</v>
      </c>
      <c r="M24" s="29">
        <v>0</v>
      </c>
      <c r="N24" s="13">
        <f t="shared" si="4"/>
        <v>0</v>
      </c>
      <c r="O24" s="13"/>
      <c r="P24" s="13"/>
      <c r="Q24" s="13">
        <v>0</v>
      </c>
      <c r="R24" s="13">
        <f t="shared" si="5"/>
        <v>0</v>
      </c>
      <c r="S24" s="20">
        <v>0</v>
      </c>
    </row>
    <row r="25" spans="1:19" s="19" customFormat="1" ht="16.5">
      <c r="A25" s="27" t="s">
        <v>19</v>
      </c>
      <c r="B25" s="28">
        <v>0</v>
      </c>
      <c r="C25" s="28">
        <v>2</v>
      </c>
      <c r="D25" s="47"/>
      <c r="E25" s="29">
        <v>2</v>
      </c>
      <c r="F25" s="5">
        <v>2</v>
      </c>
      <c r="G25" s="29">
        <v>1.5</v>
      </c>
      <c r="H25" s="26">
        <f t="shared" si="0"/>
        <v>75</v>
      </c>
      <c r="I25" s="5">
        <f t="shared" si="1"/>
        <v>0.5</v>
      </c>
      <c r="J25" s="26">
        <f t="shared" si="2"/>
        <v>25</v>
      </c>
      <c r="K25" s="29">
        <v>0.5</v>
      </c>
      <c r="L25" s="13">
        <f t="shared" si="3"/>
        <v>25</v>
      </c>
      <c r="M25" s="29"/>
      <c r="N25" s="13"/>
      <c r="O25" s="13"/>
      <c r="P25" s="13"/>
      <c r="Q25" s="13"/>
      <c r="R25" s="13"/>
      <c r="S25" s="20"/>
    </row>
    <row r="26" spans="1:19" s="19" customFormat="1" ht="16.5">
      <c r="A26" s="27" t="s">
        <v>20</v>
      </c>
      <c r="B26" s="28">
        <v>14</v>
      </c>
      <c r="C26" s="28">
        <v>45</v>
      </c>
      <c r="D26" s="47">
        <f t="shared" si="6"/>
        <v>321.42857142857144</v>
      </c>
      <c r="E26" s="29">
        <v>45</v>
      </c>
      <c r="F26" s="5">
        <v>45</v>
      </c>
      <c r="G26" s="29">
        <v>31.4</v>
      </c>
      <c r="H26" s="26">
        <f t="shared" si="0"/>
        <v>69.77777777777777</v>
      </c>
      <c r="I26" s="5">
        <f t="shared" si="1"/>
        <v>13.600000000000001</v>
      </c>
      <c r="J26" s="26">
        <f t="shared" si="2"/>
        <v>30.22222222222223</v>
      </c>
      <c r="K26" s="53">
        <v>13.6</v>
      </c>
      <c r="L26" s="13">
        <f t="shared" si="3"/>
        <v>30.22222222222222</v>
      </c>
      <c r="M26" s="53">
        <v>1.4</v>
      </c>
      <c r="N26" s="13">
        <f t="shared" si="4"/>
        <v>3.111111111111111</v>
      </c>
      <c r="O26" s="13"/>
      <c r="P26" s="40">
        <v>1.4</v>
      </c>
      <c r="Q26" s="13">
        <v>0</v>
      </c>
      <c r="R26" s="13">
        <f t="shared" si="5"/>
        <v>0</v>
      </c>
      <c r="S26" s="20">
        <v>0</v>
      </c>
    </row>
    <row r="27" spans="1:19" s="19" customFormat="1" ht="16.5">
      <c r="A27" s="27" t="s">
        <v>21</v>
      </c>
      <c r="B27" s="28">
        <v>9</v>
      </c>
      <c r="C27" s="28">
        <v>6.5</v>
      </c>
      <c r="D27" s="47">
        <f t="shared" si="6"/>
        <v>72.22222222222221</v>
      </c>
      <c r="E27" s="29">
        <v>6.5</v>
      </c>
      <c r="F27" s="5">
        <v>6.5</v>
      </c>
      <c r="G27" s="29">
        <v>6.5</v>
      </c>
      <c r="H27" s="26">
        <f t="shared" si="0"/>
        <v>100</v>
      </c>
      <c r="I27" s="5">
        <f t="shared" si="1"/>
        <v>0</v>
      </c>
      <c r="J27" s="26">
        <f t="shared" si="2"/>
        <v>0</v>
      </c>
      <c r="K27" s="29">
        <v>0</v>
      </c>
      <c r="L27" s="13">
        <f t="shared" si="3"/>
        <v>0</v>
      </c>
      <c r="M27" s="29">
        <v>0</v>
      </c>
      <c r="N27" s="13">
        <f t="shared" si="4"/>
        <v>0</v>
      </c>
      <c r="O27" s="13"/>
      <c r="P27" s="13"/>
      <c r="Q27" s="13">
        <v>0</v>
      </c>
      <c r="R27" s="13">
        <f t="shared" si="5"/>
        <v>0</v>
      </c>
      <c r="S27" s="20">
        <v>0</v>
      </c>
    </row>
    <row r="28" spans="1:19" s="19" customFormat="1" ht="16.5">
      <c r="A28" s="27" t="s">
        <v>22</v>
      </c>
      <c r="B28" s="28">
        <v>13</v>
      </c>
      <c r="C28" s="28">
        <v>14.8</v>
      </c>
      <c r="D28" s="47">
        <f t="shared" si="6"/>
        <v>113.84615384615384</v>
      </c>
      <c r="E28" s="29">
        <v>14.8</v>
      </c>
      <c r="F28" s="5">
        <v>14.8</v>
      </c>
      <c r="G28" s="29">
        <v>12.7</v>
      </c>
      <c r="H28" s="26">
        <f t="shared" si="0"/>
        <v>85.8108108108108</v>
      </c>
      <c r="I28" s="5">
        <f t="shared" si="1"/>
        <v>2.1000000000000014</v>
      </c>
      <c r="J28" s="26">
        <f t="shared" si="2"/>
        <v>14.189189189189197</v>
      </c>
      <c r="K28" s="29">
        <v>2.1</v>
      </c>
      <c r="L28" s="13">
        <f t="shared" si="3"/>
        <v>14.18918918918919</v>
      </c>
      <c r="M28" s="29">
        <v>0</v>
      </c>
      <c r="N28" s="13">
        <f t="shared" si="4"/>
        <v>0</v>
      </c>
      <c r="O28" s="31"/>
      <c r="P28" s="31"/>
      <c r="Q28" s="31">
        <v>0</v>
      </c>
      <c r="R28" s="13">
        <f t="shared" si="5"/>
        <v>0</v>
      </c>
      <c r="S28" s="20">
        <v>0</v>
      </c>
    </row>
    <row r="29" spans="1:19" ht="16.5">
      <c r="A29" s="35" t="s">
        <v>23</v>
      </c>
      <c r="B29" s="16">
        <f>SUM(B8:B28)</f>
        <v>178</v>
      </c>
      <c r="C29" s="16">
        <f>SUM(C8:C28)</f>
        <v>396.9</v>
      </c>
      <c r="D29" s="48">
        <f t="shared" si="6"/>
        <v>222.9775280898876</v>
      </c>
      <c r="E29" s="6">
        <f>SUM(E8:E28)</f>
        <v>396.9</v>
      </c>
      <c r="F29" s="17">
        <f>SUM(F8:F28)</f>
        <v>396.9</v>
      </c>
      <c r="G29" s="6">
        <f>SUM(G8:G28)</f>
        <v>289.29999999999995</v>
      </c>
      <c r="H29" s="23">
        <f t="shared" si="0"/>
        <v>72.8898966994205</v>
      </c>
      <c r="I29" s="8">
        <f t="shared" si="1"/>
        <v>107.60000000000002</v>
      </c>
      <c r="J29" s="23">
        <f t="shared" si="2"/>
        <v>27.110103300579496</v>
      </c>
      <c r="K29" s="6">
        <f>SUM(K8:K28)</f>
        <v>107.6</v>
      </c>
      <c r="L29" s="18">
        <f t="shared" si="3"/>
        <v>27.110103300579492</v>
      </c>
      <c r="M29" s="6">
        <f>SUM(M8:M28)</f>
        <v>4.199999999999999</v>
      </c>
      <c r="N29" s="18">
        <f t="shared" si="4"/>
        <v>1.0582010582010581</v>
      </c>
      <c r="O29" s="56">
        <f>SUM(O12:O28)</f>
        <v>1.8</v>
      </c>
      <c r="P29" s="56">
        <f>SUM(P12:P28)</f>
        <v>2.4</v>
      </c>
      <c r="Q29" s="42">
        <f>SUM(Q8:Q28)</f>
        <v>0</v>
      </c>
      <c r="R29" s="18">
        <f t="shared" si="5"/>
        <v>0</v>
      </c>
      <c r="S29" s="43">
        <f>SUM(S8:S28)</f>
        <v>0</v>
      </c>
    </row>
    <row r="30" spans="1:19" ht="16.5">
      <c r="A30" s="46" t="s">
        <v>47</v>
      </c>
      <c r="B30" s="44">
        <v>289</v>
      </c>
      <c r="C30" s="44">
        <v>403.5</v>
      </c>
      <c r="D30" s="48">
        <f t="shared" si="6"/>
        <v>139.61937716262975</v>
      </c>
      <c r="E30" s="44">
        <v>403.5</v>
      </c>
      <c r="F30" s="44">
        <v>403.5</v>
      </c>
      <c r="G30" s="8">
        <v>250.6</v>
      </c>
      <c r="H30" s="23">
        <f t="shared" si="0"/>
        <v>62.10656753407683</v>
      </c>
      <c r="I30" s="8">
        <f t="shared" si="1"/>
        <v>152.9</v>
      </c>
      <c r="J30" s="23">
        <f t="shared" si="2"/>
        <v>37.89343246592317</v>
      </c>
      <c r="K30" s="44">
        <v>149.1</v>
      </c>
      <c r="L30" s="18">
        <f t="shared" si="3"/>
        <v>36.951672862453535</v>
      </c>
      <c r="M30" s="44">
        <v>11.8</v>
      </c>
      <c r="N30" s="18">
        <f t="shared" si="4"/>
        <v>2.924411400247832</v>
      </c>
      <c r="O30" s="18">
        <v>2</v>
      </c>
      <c r="P30" s="18">
        <v>8</v>
      </c>
      <c r="Q30" s="44">
        <v>3</v>
      </c>
      <c r="R30" s="18">
        <f t="shared" si="5"/>
        <v>0.7434944237918215</v>
      </c>
      <c r="S30" s="44">
        <v>0</v>
      </c>
    </row>
    <row r="31" spans="1:18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3" spans="1:21" ht="17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0"/>
    </row>
  </sheetData>
  <mergeCells count="20">
    <mergeCell ref="A3:T3"/>
    <mergeCell ref="C5:C7"/>
    <mergeCell ref="A5:A7"/>
    <mergeCell ref="B5:B7"/>
    <mergeCell ref="E5:E7"/>
    <mergeCell ref="F5:F7"/>
    <mergeCell ref="G5:G7"/>
    <mergeCell ref="H5:H7"/>
    <mergeCell ref="I5:I7"/>
    <mergeCell ref="J5:J7"/>
    <mergeCell ref="S5:S7"/>
    <mergeCell ref="M6:M7"/>
    <mergeCell ref="Q6:Q7"/>
    <mergeCell ref="M5:P5"/>
    <mergeCell ref="O6:O7"/>
    <mergeCell ref="P6:P7"/>
    <mergeCell ref="D5:D7"/>
    <mergeCell ref="K5:K7"/>
    <mergeCell ref="L5:L7"/>
    <mergeCell ref="Q5:R5"/>
  </mergeCells>
  <printOptions/>
  <pageMargins left="0.75" right="0.75" top="1" bottom="1" header="0.5" footer="0.5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2011-05-10T10:01:31Z</cp:lastPrinted>
  <dcterms:created xsi:type="dcterms:W3CDTF">1996-10-08T23:32:33Z</dcterms:created>
  <dcterms:modified xsi:type="dcterms:W3CDTF">2011-05-11T04:46:37Z</dcterms:modified>
  <cp:category/>
  <cp:version/>
  <cp:contentType/>
  <cp:contentStatus/>
</cp:coreProperties>
</file>