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'Лист3'!$A$1:$I$64</definedName>
  </definedNames>
  <calcPr fullCalcOnLoad="1"/>
</workbook>
</file>

<file path=xl/sharedStrings.xml><?xml version="1.0" encoding="utf-8"?>
<sst xmlns="http://schemas.openxmlformats.org/spreadsheetml/2006/main" count="77" uniqueCount="75">
  <si>
    <t>раздел 1. ДОХОДЫ</t>
  </si>
  <si>
    <t>лицензионные и регистрационные сборы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</si>
  <si>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</si>
  <si>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</si>
  <si>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</si>
  <si>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</si>
  <si>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</si>
  <si>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</si>
  <si>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</si>
  <si>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</si>
  <si>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</si>
  <si>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</si>
  <si>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НАЛОГОВЫЕ  ДОХОДЫ</t>
  </si>
  <si>
    <t>прочие налоги и сборы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</si>
  <si>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</si>
  <si>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</si>
  <si>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</si>
  <si>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</si>
  <si>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</si>
  <si>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</si>
  <si>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</si>
  <si>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182 1 06 01000 00 0000 000</t>
  </si>
  <si>
    <t xml:space="preserve"> План   </t>
  </si>
  <si>
    <t>% исполн</t>
  </si>
  <si>
    <t>за февраль 2007 года</t>
  </si>
  <si>
    <t>БЕЗВОЗМЕЗДНЫЕ  ПОСТУПЛЕНИЯ</t>
  </si>
  <si>
    <t>Налоги на совокупный доход</t>
  </si>
  <si>
    <t>Единый  сельхозналог</t>
  </si>
  <si>
    <t>993 2 00 00000 00 0000 000</t>
  </si>
  <si>
    <t>Субвенция бюджетам поселений на осуществление полномочий по первичному воинскому учету на территориях, где отсуствуют военные комиссариаты</t>
  </si>
  <si>
    <t>993 2 02 02020 10 0000 151</t>
  </si>
  <si>
    <t>993 3 00 00000 00 0000 000</t>
  </si>
  <si>
    <t>Код бюджет классиф.</t>
  </si>
  <si>
    <t>Выполнение</t>
  </si>
  <si>
    <t>Налог на имущество физических лиц</t>
  </si>
  <si>
    <t>Доходы от предпринимательской деятельности</t>
  </si>
  <si>
    <t>Дотация бюджетам поселений на выравнивание уровня бюджетной обеспеченности</t>
  </si>
  <si>
    <t>993 2 02 01001 10 0000 151</t>
  </si>
  <si>
    <t>Остаток на начало года</t>
  </si>
  <si>
    <t xml:space="preserve">     в том числе           бюджет</t>
  </si>
  <si>
    <t xml:space="preserve">                                      внебюджет</t>
  </si>
  <si>
    <t>Остаток на конец текущего периода</t>
  </si>
  <si>
    <t xml:space="preserve">                                       бюджет</t>
  </si>
  <si>
    <t xml:space="preserve">                                       внебюджет</t>
  </si>
  <si>
    <t>182 1 06 06013 10 0000 110</t>
  </si>
  <si>
    <t>182 1 06 06023 10 0000 110</t>
  </si>
  <si>
    <t>303 1 11 05010 10 0000 120</t>
  </si>
  <si>
    <t>Доходы получаемые в виде арендной либо иной платы за земельные участки, государственная собственность на которые не разграниченаи которые расположены  в границах поселений,а также средства от продажи права на заключение договоров аренды указанных земельных участков</t>
  </si>
  <si>
    <t>000 1 08 00000 00 0000 000</t>
  </si>
  <si>
    <t>Государственная пошлина,прочие налоги и сборы</t>
  </si>
  <si>
    <t>993 1 08 04020 01 1000 110</t>
  </si>
  <si>
    <t xml:space="preserve">Государственная пошлина за совершение нотариальных действий должнотными лицами органов местного самоуправления,уполномоченными в соответствии с законодательными актами РФ на совершение нотариальных действий </t>
  </si>
  <si>
    <t>993 2  02 02999 10 0000 151</t>
  </si>
  <si>
    <t>Прочие субсидии бюджетам поселений (дороги)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</si>
  <si>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</si>
  <si>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993 2 02 09054 10 0000 151</t>
  </si>
  <si>
    <t>Прочие безвозмездные посупления в бюджеты поселений от бюджетов муниципальных районов</t>
  </si>
  <si>
    <t xml:space="preserve">182 1 01 02021 01 2000 110 </t>
  </si>
  <si>
    <t>182 1 01 02021 01 1000 110</t>
  </si>
  <si>
    <t>182 1 01 02021 01 3000 110</t>
  </si>
  <si>
    <t>182 1 01 02022 01 1000 110</t>
  </si>
  <si>
    <t>Налог на доходы физических лиц (индивид.предприним.)</t>
  </si>
  <si>
    <t xml:space="preserve">Информация об исполнении бюджета Исаковского сельского поселения  </t>
  </si>
  <si>
    <t>993 1 11 05035 10 0000 120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</si>
  <si>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</si>
  <si>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993 2 02 02008 10 0000 151</t>
  </si>
  <si>
    <t>Субсидии бюджетам поселений на обеспечение жильем молодых семей</t>
  </si>
  <si>
    <t>993 2 02 03024 10 0000 151</t>
  </si>
  <si>
    <t>Субвенци бюджетам поселений на выполнекние передаваемых полномочий (вед.учета)</t>
  </si>
  <si>
    <t>993 202 03015 10 0000 151</t>
  </si>
  <si>
    <t>Субв бюджетам посел на осуществление  полномочий по первичному воинскому учету на террит, где отсутствуютвоенные комиссариаты</t>
  </si>
  <si>
    <t>993 1 14 06014 10 0000 430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</si>
  <si>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</si>
  <si>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земельный налог,взимаемый по ставкам, установленным в соответствии с п.п.1 п.1 1 ст 394 НК РФ и применяемым к объектам налогообложения,расположенным в границах поселений</t>
  </si>
  <si>
    <t>на 1 мая 2009 года по доходам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</si>
</sst>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justify"/>
    </xf>
    <xf numFmtId="0" fontId="13" fillId="0" borderId="12" xfId="0" applyFont="1" applyBorder="1" applyAlignment="1">
      <alignment horizontal="center" vertical="justify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justify"/>
    </xf>
    <xf numFmtId="0" fontId="15" fillId="0" borderId="14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top" wrapText="1"/>
    </xf>
    <xf numFmtId="2" fontId="15" fillId="0" borderId="14" xfId="0" applyNumberFormat="1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justify"/>
    </xf>
    <xf numFmtId="0" fontId="14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center" vertical="top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14" xfId="0" applyFont="1" applyFill="1" applyBorder="1" applyAlignment="1">
      <alignment horizontal="center" vertical="top" wrapText="1"/>
    </xf>
    <xf numFmtId="2" fontId="16" fillId="33" borderId="14" xfId="0" applyNumberFormat="1" applyFont="1" applyFill="1" applyBorder="1" applyAlignment="1">
      <alignment horizontal="center" vertical="top" wrapText="1"/>
    </xf>
    <xf numFmtId="172" fontId="16" fillId="0" borderId="14" xfId="0" applyNumberFormat="1" applyFont="1" applyBorder="1" applyAlignment="1">
      <alignment horizontal="center" vertical="justify"/>
    </xf>
    <xf numFmtId="0" fontId="13" fillId="0" borderId="14" xfId="0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172" fontId="13" fillId="0" borderId="14" xfId="0" applyNumberFormat="1" applyFont="1" applyBorder="1" applyAlignment="1">
      <alignment horizontal="center" vertical="top" wrapText="1"/>
    </xf>
    <xf numFmtId="172" fontId="13" fillId="0" borderId="14" xfId="0" applyNumberFormat="1" applyFont="1" applyBorder="1" applyAlignment="1">
      <alignment horizontal="center" vertical="justify"/>
    </xf>
    <xf numFmtId="2" fontId="14" fillId="0" borderId="14" xfId="0" applyNumberFormat="1" applyFont="1" applyBorder="1" applyAlignment="1">
      <alignment horizontal="center" vertical="top" wrapText="1"/>
    </xf>
    <xf numFmtId="172" fontId="14" fillId="0" borderId="14" xfId="0" applyNumberFormat="1" applyFont="1" applyBorder="1" applyAlignment="1">
      <alignment horizontal="center" vertical="justify"/>
    </xf>
    <xf numFmtId="172" fontId="14" fillId="0" borderId="14" xfId="0" applyNumberFormat="1" applyFont="1" applyBorder="1" applyAlignment="1">
      <alignment horizontal="center" vertical="top" wrapText="1"/>
    </xf>
    <xf numFmtId="172" fontId="16" fillId="0" borderId="14" xfId="0" applyNumberFormat="1" applyFont="1" applyBorder="1" applyAlignment="1">
      <alignment horizontal="center" vertical="top" wrapText="1"/>
    </xf>
    <xf numFmtId="172" fontId="15" fillId="0" borderId="14" xfId="0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top" wrapText="1"/>
    </xf>
    <xf numFmtId="2" fontId="16" fillId="0" borderId="14" xfId="0" applyNumberFormat="1" applyFont="1" applyBorder="1" applyAlignment="1">
      <alignment horizontal="center" vertical="top" wrapText="1"/>
    </xf>
    <xf numFmtId="172" fontId="13" fillId="0" borderId="0" xfId="0" applyNumberFormat="1" applyFont="1" applyBorder="1" applyAlignment="1">
      <alignment horizontal="center" vertical="justify"/>
    </xf>
    <xf numFmtId="172" fontId="14" fillId="0" borderId="0" xfId="0" applyNumberFormat="1" applyFont="1" applyAlignment="1">
      <alignment horizontal="center" vertical="justify"/>
    </xf>
    <xf numFmtId="0" fontId="17" fillId="0" borderId="14" xfId="0" applyFont="1" applyBorder="1" applyAlignment="1">
      <alignment horizontal="left" vertical="top" wrapText="1"/>
    </xf>
    <xf numFmtId="2" fontId="13" fillId="34" borderId="14" xfId="0" applyNumberFormat="1" applyFont="1" applyFill="1" applyBorder="1" applyAlignment="1">
      <alignment horizontal="center" vertical="top" wrapText="1"/>
    </xf>
    <xf numFmtId="2" fontId="14" fillId="0" borderId="14" xfId="0" applyNumberFormat="1" applyFont="1" applyFill="1" applyBorder="1" applyAlignment="1">
      <alignment horizontal="center" vertical="top" wrapText="1"/>
    </xf>
    <xf numFmtId="2" fontId="13" fillId="0" borderId="14" xfId="0" applyNumberFormat="1" applyFont="1" applyFill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172" fontId="13" fillId="0" borderId="14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justify"/>
    </xf>
    <xf numFmtId="2" fontId="14" fillId="0" borderId="14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horizontal="right" vertical="top"/>
    </xf>
    <xf numFmtId="172" fontId="14" fillId="0" borderId="14" xfId="0" applyNumberFormat="1" applyFont="1" applyBorder="1" applyAlignment="1">
      <alignment horizontal="right" vertical="top"/>
    </xf>
    <xf numFmtId="2" fontId="18" fillId="0" borderId="14" xfId="0" applyNumberFormat="1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right" vertical="top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2" fontId="14" fillId="0" borderId="14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9"/>
  <sheetViews>
    <sheetView tabSelected="1" view="pageBreakPreview" zoomScale="75" zoomScaleSheetLayoutView="75" zoomScalePageLayoutView="0" workbookViewId="0" topLeftCell="A39">
      <selection activeCell="G51" sqref="G51"/>
    </sheetView>
  </sheetViews>
  <sheetFormatPr defaultColWidth="9.140625" defaultRowHeight="12.75"/>
  <cols>
    <col min="1" max="1" width="31.28125" style="10" customWidth="1"/>
    <col min="2" max="2" width="55.8515625" style="0" customWidth="1"/>
    <col min="3" max="3" width="0.13671875" style="0" hidden="1" customWidth="1"/>
    <col min="4" max="4" width="15.8515625" style="0" customWidth="1"/>
    <col min="5" max="5" width="9.28125" style="0" hidden="1" customWidth="1"/>
    <col min="6" max="6" width="15.7109375" style="0" hidden="1" customWidth="1"/>
    <col min="7" max="7" width="16.8515625" style="0" customWidth="1"/>
    <col min="8" max="8" width="10.140625" style="0" hidden="1" customWidth="1"/>
    <col min="9" max="9" width="11.28125" style="0" customWidth="1"/>
    <col min="10" max="10" width="10.7109375" style="0" hidden="1" customWidth="1"/>
  </cols>
  <sheetData>
    <row r="1" spans="1:15" ht="3" customHeight="1">
      <c r="A1" s="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1:15" ht="25.5" customHeight="1" thickBot="1">
      <c r="K2" s="2"/>
      <c r="L2" s="2"/>
      <c r="M2" s="2"/>
      <c r="N2" s="1"/>
      <c r="O2" s="1"/>
    </row>
    <row r="3" spans="1:15" ht="22.5" customHeight="1">
      <c r="A3" s="65" t="s">
        <v>62</v>
      </c>
      <c r="B3" s="66"/>
      <c r="C3" s="66"/>
      <c r="D3" s="66"/>
      <c r="E3" s="66"/>
      <c r="F3" s="66"/>
      <c r="G3" s="66"/>
      <c r="H3" s="66"/>
      <c r="I3" s="66"/>
      <c r="J3" s="67"/>
      <c r="K3" s="2"/>
      <c r="L3" s="2"/>
      <c r="M3" s="2"/>
      <c r="N3" s="1"/>
      <c r="O3" s="1"/>
    </row>
    <row r="4" spans="1:15" ht="11.25" customHeight="1" hidden="1" thickBot="1">
      <c r="A4" s="17"/>
      <c r="B4" s="18" t="s">
        <v>24</v>
      </c>
      <c r="C4" s="19"/>
      <c r="D4" s="19"/>
      <c r="E4" s="19"/>
      <c r="F4" s="19"/>
      <c r="G4" s="19"/>
      <c r="H4" s="19"/>
      <c r="I4" s="19"/>
      <c r="J4" s="20"/>
      <c r="K4" s="2"/>
      <c r="L4" s="2"/>
      <c r="M4" s="2"/>
      <c r="N4" s="1"/>
      <c r="O4" s="1"/>
    </row>
    <row r="5" spans="1:15" ht="11.25" customHeight="1" hidden="1" thickBot="1">
      <c r="A5" s="21"/>
      <c r="B5" s="22"/>
      <c r="C5" s="22"/>
      <c r="D5" s="22"/>
      <c r="E5" s="22"/>
      <c r="F5" s="22"/>
      <c r="G5" s="22"/>
      <c r="H5" s="22"/>
      <c r="I5" s="22"/>
      <c r="J5" s="22" t="s">
        <v>11</v>
      </c>
      <c r="K5" s="2"/>
      <c r="L5" s="2"/>
      <c r="M5" s="2"/>
      <c r="N5" s="1"/>
      <c r="O5" s="1"/>
    </row>
    <row r="6" spans="1:15" ht="25.5" customHeight="1" thickBot="1">
      <c r="A6" s="21"/>
      <c r="B6" s="23" t="s">
        <v>74</v>
      </c>
      <c r="C6" s="22"/>
      <c r="D6" s="22"/>
      <c r="E6" s="22"/>
      <c r="F6" s="22"/>
      <c r="G6" s="22"/>
      <c r="H6" s="22"/>
      <c r="I6" s="22"/>
      <c r="J6" s="22"/>
      <c r="K6" s="2"/>
      <c r="L6" s="2"/>
      <c r="M6" s="2"/>
      <c r="N6" s="1"/>
      <c r="O6" s="1"/>
    </row>
    <row r="7" spans="1:15" s="13" customFormat="1" ht="45" customHeight="1" thickBot="1">
      <c r="A7" s="24" t="s">
        <v>32</v>
      </c>
      <c r="B7" s="25" t="s">
        <v>6</v>
      </c>
      <c r="C7" s="25" t="s">
        <v>14</v>
      </c>
      <c r="D7" s="25" t="s">
        <v>22</v>
      </c>
      <c r="E7" s="25"/>
      <c r="F7" s="25"/>
      <c r="G7" s="25" t="s">
        <v>33</v>
      </c>
      <c r="H7" s="25" t="s">
        <v>15</v>
      </c>
      <c r="I7" s="25" t="s">
        <v>23</v>
      </c>
      <c r="J7" s="25"/>
      <c r="K7" s="11"/>
      <c r="L7" s="11"/>
      <c r="M7" s="11"/>
      <c r="N7" s="12"/>
      <c r="O7" s="12"/>
    </row>
    <row r="8" spans="1:15" ht="29.25" customHeight="1">
      <c r="A8" s="26"/>
      <c r="B8" s="26" t="s">
        <v>0</v>
      </c>
      <c r="C8" s="27"/>
      <c r="D8" s="28">
        <f>D9+D35</f>
        <v>726330</v>
      </c>
      <c r="E8" s="27"/>
      <c r="F8" s="27"/>
      <c r="G8" s="28">
        <f>G9+G35</f>
        <v>266187.01</v>
      </c>
      <c r="H8" s="27"/>
      <c r="I8" s="28">
        <f>G8/D8*100</f>
        <v>36.648219129046026</v>
      </c>
      <c r="J8" s="29"/>
      <c r="K8" s="2"/>
      <c r="L8" s="2"/>
      <c r="M8" s="2"/>
      <c r="N8" s="1"/>
      <c r="O8" s="1"/>
    </row>
    <row r="9" spans="1:15" ht="25.5" customHeight="1">
      <c r="A9" s="33" t="s">
        <v>16</v>
      </c>
      <c r="B9" s="33" t="s">
        <v>12</v>
      </c>
      <c r="C9" s="34">
        <v>19401.4</v>
      </c>
      <c r="D9" s="35">
        <f>D10+D18+D21+D33</f>
        <v>702330</v>
      </c>
      <c r="E9" s="35" t="e">
        <f>E10+E18+E21+E33</f>
        <v>#REF!</v>
      </c>
      <c r="F9" s="35" t="e">
        <f>F10+F18+F21+F33</f>
        <v>#REF!</v>
      </c>
      <c r="G9" s="35">
        <f>G10+G18+G21+G33</f>
        <v>260908.26</v>
      </c>
      <c r="H9" s="35" t="e">
        <f>H10+H18+H21+#REF!+#REF!</f>
        <v>#REF!</v>
      </c>
      <c r="I9" s="35">
        <f>G9/D9*100</f>
        <v>37.14895561915339</v>
      </c>
      <c r="J9" s="36"/>
      <c r="K9" s="2"/>
      <c r="L9" s="2"/>
      <c r="M9" s="2"/>
      <c r="N9" s="1"/>
      <c r="O9" s="1"/>
    </row>
    <row r="10" spans="1:15" ht="18.75" customHeight="1">
      <c r="A10" s="30" t="s">
        <v>17</v>
      </c>
      <c r="B10" s="31" t="s">
        <v>9</v>
      </c>
      <c r="C10" s="37">
        <v>15821.4</v>
      </c>
      <c r="D10" s="38">
        <f>D12+D15+D16++D17</f>
        <v>247400</v>
      </c>
      <c r="E10" s="38">
        <f>E12+E15+E16++E17</f>
        <v>0</v>
      </c>
      <c r="F10" s="38">
        <f>F12+F15+F16++F17</f>
        <v>0</v>
      </c>
      <c r="G10" s="38">
        <f>G12+G15+G16++G17</f>
        <v>86216.56999999999</v>
      </c>
      <c r="H10" s="38">
        <f>H12+H15+H16++H17</f>
        <v>0</v>
      </c>
      <c r="I10" s="38">
        <f>G10/D10*100</f>
        <v>34.84905820533549</v>
      </c>
      <c r="J10" s="40"/>
      <c r="K10" s="2"/>
      <c r="L10" s="2"/>
      <c r="M10" s="2"/>
      <c r="N10" s="1"/>
      <c r="O10" s="1"/>
    </row>
    <row r="11" spans="1:15" s="5" customFormat="1" ht="0.75" customHeight="1" hidden="1">
      <c r="A11" s="30"/>
      <c r="B11" s="30"/>
      <c r="C11" s="32"/>
      <c r="D11" s="41"/>
      <c r="E11" s="32"/>
      <c r="F11" s="32"/>
      <c r="G11" s="41"/>
      <c r="H11" s="39"/>
      <c r="I11" s="38" t="e">
        <f aca="true" t="shared" si="0" ref="I11:I17">G11/D11*100</f>
        <v>#DIV/0!</v>
      </c>
      <c r="J11" s="42"/>
      <c r="K11" s="3"/>
      <c r="L11" s="3"/>
      <c r="M11" s="3"/>
      <c r="N11" s="4"/>
      <c r="O11" s="4"/>
    </row>
    <row r="12" spans="1:15" ht="19.5" customHeight="1">
      <c r="A12" s="30" t="s">
        <v>58</v>
      </c>
      <c r="B12" s="30" t="s">
        <v>8</v>
      </c>
      <c r="C12" s="32">
        <v>15821.4</v>
      </c>
      <c r="D12" s="41">
        <v>235200</v>
      </c>
      <c r="E12" s="32"/>
      <c r="F12" s="32"/>
      <c r="G12" s="53">
        <v>86201.76</v>
      </c>
      <c r="H12" s="43"/>
      <c r="I12" s="38">
        <f t="shared" si="0"/>
        <v>36.650408163265304</v>
      </c>
      <c r="J12" s="42"/>
      <c r="K12" s="2"/>
      <c r="L12" s="2"/>
      <c r="M12" s="2"/>
      <c r="N12" s="1"/>
      <c r="O12" s="1"/>
    </row>
    <row r="13" spans="1:15" ht="0.75" customHeight="1" hidden="1">
      <c r="A13" s="30"/>
      <c r="B13" s="31" t="s">
        <v>7</v>
      </c>
      <c r="C13" s="37"/>
      <c r="D13" s="38"/>
      <c r="E13" s="37"/>
      <c r="F13" s="37"/>
      <c r="G13" s="54"/>
      <c r="H13" s="39"/>
      <c r="I13" s="38" t="e">
        <f t="shared" si="0"/>
        <v>#DIV/0!</v>
      </c>
      <c r="J13" s="42"/>
      <c r="K13" s="2"/>
      <c r="L13" s="2"/>
      <c r="M13" s="2"/>
      <c r="N13" s="1"/>
      <c r="O13" s="1"/>
    </row>
    <row r="14" spans="1:15" ht="34.5" customHeight="1" hidden="1">
      <c r="A14" s="30"/>
      <c r="B14" s="30" t="s">
        <v>1</v>
      </c>
      <c r="C14" s="32"/>
      <c r="D14" s="41"/>
      <c r="E14" s="32"/>
      <c r="F14" s="32"/>
      <c r="G14" s="53"/>
      <c r="H14" s="39"/>
      <c r="I14" s="38" t="e">
        <f t="shared" si="0"/>
        <v>#DIV/0!</v>
      </c>
      <c r="J14" s="42"/>
      <c r="K14" s="2"/>
      <c r="L14" s="2"/>
      <c r="M14" s="2"/>
      <c r="N14" s="1"/>
      <c r="O14" s="1"/>
    </row>
    <row r="15" spans="1:15" ht="21.75" customHeight="1">
      <c r="A15" s="30" t="s">
        <v>57</v>
      </c>
      <c r="B15" s="30" t="s">
        <v>8</v>
      </c>
      <c r="C15" s="32"/>
      <c r="D15" s="41">
        <v>6000</v>
      </c>
      <c r="E15" s="32"/>
      <c r="F15" s="32"/>
      <c r="G15" s="53">
        <v>14.81</v>
      </c>
      <c r="H15" s="39"/>
      <c r="I15" s="38">
        <f t="shared" si="0"/>
        <v>0.24683333333333332</v>
      </c>
      <c r="J15" s="42"/>
      <c r="K15" s="2"/>
      <c r="L15" s="2"/>
      <c r="M15" s="2"/>
      <c r="N15" s="1"/>
      <c r="O15" s="1"/>
    </row>
    <row r="16" spans="1:15" ht="20.25" customHeight="1">
      <c r="A16" s="30" t="s">
        <v>59</v>
      </c>
      <c r="B16" s="30" t="s">
        <v>8</v>
      </c>
      <c r="C16" s="32"/>
      <c r="D16" s="41">
        <v>3700</v>
      </c>
      <c r="E16" s="32"/>
      <c r="F16" s="32"/>
      <c r="G16" s="53">
        <v>0</v>
      </c>
      <c r="H16" s="39"/>
      <c r="I16" s="38">
        <f t="shared" si="0"/>
        <v>0</v>
      </c>
      <c r="J16" s="42"/>
      <c r="K16" s="2"/>
      <c r="L16" s="2"/>
      <c r="M16" s="2"/>
      <c r="N16" s="1"/>
      <c r="O16" s="1"/>
    </row>
    <row r="17" spans="1:15" ht="21" customHeight="1">
      <c r="A17" s="30" t="s">
        <v>60</v>
      </c>
      <c r="B17" s="30" t="s">
        <v>61</v>
      </c>
      <c r="C17" s="32"/>
      <c r="D17" s="41">
        <v>2500</v>
      </c>
      <c r="E17" s="32"/>
      <c r="F17" s="32"/>
      <c r="G17" s="53">
        <v>0</v>
      </c>
      <c r="H17" s="39"/>
      <c r="I17" s="38">
        <f t="shared" si="0"/>
        <v>0</v>
      </c>
      <c r="J17" s="42"/>
      <c r="K17" s="2"/>
      <c r="L17" s="2"/>
      <c r="M17" s="2"/>
      <c r="N17" s="1"/>
      <c r="O17" s="1"/>
    </row>
    <row r="18" spans="1:15" ht="20.25" customHeight="1">
      <c r="A18" s="30" t="s">
        <v>18</v>
      </c>
      <c r="B18" s="31" t="s">
        <v>26</v>
      </c>
      <c r="C18" s="37">
        <v>1700</v>
      </c>
      <c r="D18" s="38">
        <f>D19</f>
        <v>20900</v>
      </c>
      <c r="E18" s="38" t="e">
        <f>E19+#REF!</f>
        <v>#REF!</v>
      </c>
      <c r="F18" s="38" t="e">
        <f>F19+#REF!</f>
        <v>#REF!</v>
      </c>
      <c r="G18" s="54">
        <f>G19</f>
        <v>4968.9</v>
      </c>
      <c r="H18" s="39"/>
      <c r="I18" s="38">
        <f>G18/D18*100</f>
        <v>23.774641148325358</v>
      </c>
      <c r="J18" s="40"/>
      <c r="K18" s="2"/>
      <c r="L18" s="2"/>
      <c r="M18" s="2"/>
      <c r="N18" s="1"/>
      <c r="O18" s="1"/>
    </row>
    <row r="19" spans="1:15" ht="17.25" customHeight="1">
      <c r="A19" s="30" t="s">
        <v>19</v>
      </c>
      <c r="B19" s="30" t="s">
        <v>27</v>
      </c>
      <c r="C19" s="32">
        <v>500</v>
      </c>
      <c r="D19" s="41">
        <v>20900</v>
      </c>
      <c r="E19" s="32"/>
      <c r="F19" s="32"/>
      <c r="G19" s="53">
        <v>4968.9</v>
      </c>
      <c r="H19" s="43"/>
      <c r="I19" s="41">
        <f>G19/D19*100</f>
        <v>23.774641148325358</v>
      </c>
      <c r="J19" s="42"/>
      <c r="K19" s="2"/>
      <c r="L19" s="2"/>
      <c r="M19" s="2"/>
      <c r="N19" s="1"/>
      <c r="O19" s="1"/>
    </row>
    <row r="20" spans="1:15" ht="1.5" customHeight="1" hidden="1">
      <c r="A20" s="30"/>
      <c r="B20" s="30"/>
      <c r="C20" s="32"/>
      <c r="D20" s="41"/>
      <c r="E20" s="32"/>
      <c r="F20" s="32"/>
      <c r="G20" s="53"/>
      <c r="H20" s="39"/>
      <c r="I20" s="41" t="e">
        <f>G20/D20*100</f>
        <v>#DIV/0!</v>
      </c>
      <c r="J20" s="42"/>
      <c r="K20" s="2"/>
      <c r="L20" s="2"/>
      <c r="M20" s="2"/>
      <c r="N20" s="1"/>
      <c r="O20" s="1"/>
    </row>
    <row r="21" spans="1:15" ht="18.75" customHeight="1">
      <c r="A21" s="30" t="s">
        <v>20</v>
      </c>
      <c r="B21" s="31" t="s">
        <v>10</v>
      </c>
      <c r="C21" s="37">
        <v>1315</v>
      </c>
      <c r="D21" s="38">
        <f>D23+D22+D32</f>
        <v>425800</v>
      </c>
      <c r="E21" s="38">
        <f>E23+E22+E32</f>
        <v>0</v>
      </c>
      <c r="F21" s="38">
        <f>F23+F22+F32</f>
        <v>0</v>
      </c>
      <c r="G21" s="38">
        <f>G23+G22+G32</f>
        <v>146282.79</v>
      </c>
      <c r="H21" s="39"/>
      <c r="I21" s="38">
        <f>G21/D21*100</f>
        <v>34.35481211836543</v>
      </c>
      <c r="J21" s="40"/>
      <c r="K21" s="2"/>
      <c r="L21" s="2"/>
      <c r="M21" s="2"/>
      <c r="N21" s="1"/>
      <c r="O21" s="1"/>
    </row>
    <row r="22" spans="1:15" ht="19.5" customHeight="1">
      <c r="A22" s="30" t="s">
        <v>21</v>
      </c>
      <c r="B22" s="30" t="s">
        <v>34</v>
      </c>
      <c r="C22" s="32">
        <v>200</v>
      </c>
      <c r="D22" s="41">
        <v>59800</v>
      </c>
      <c r="E22" s="32"/>
      <c r="F22" s="32"/>
      <c r="G22" s="53">
        <v>14887.27</v>
      </c>
      <c r="H22" s="43"/>
      <c r="I22" s="41">
        <f>G22/D22*100</f>
        <v>24.895100334448163</v>
      </c>
      <c r="J22" s="42"/>
      <c r="K22" s="2"/>
      <c r="L22" s="2"/>
      <c r="M22" s="2"/>
      <c r="N22" s="1"/>
      <c r="O22" s="1"/>
    </row>
    <row r="23" spans="1:15" ht="66.75" customHeight="1">
      <c r="A23" s="30" t="s">
        <v>44</v>
      </c>
      <c r="B23" s="30" t="s">
        <v>73</v>
      </c>
      <c r="C23" s="32">
        <v>1100</v>
      </c>
      <c r="D23" s="41">
        <v>361300</v>
      </c>
      <c r="E23" s="32"/>
      <c r="F23" s="32"/>
      <c r="G23" s="53">
        <v>129191.52</v>
      </c>
      <c r="H23" s="43"/>
      <c r="I23" s="41">
        <f>G23/D23*100</f>
        <v>35.75740935510656</v>
      </c>
      <c r="J23" s="42"/>
      <c r="K23" s="1"/>
      <c r="L23" s="1"/>
      <c r="M23" s="1"/>
      <c r="N23" s="1"/>
      <c r="O23" s="1"/>
    </row>
    <row r="24" spans="1:15" ht="1.5" customHeight="1" hidden="1">
      <c r="A24" s="30"/>
      <c r="B24" s="31"/>
      <c r="C24" s="37"/>
      <c r="D24" s="38"/>
      <c r="E24" s="37"/>
      <c r="F24" s="37"/>
      <c r="G24" s="38"/>
      <c r="H24" s="39"/>
      <c r="I24" s="41" t="e">
        <f aca="true" t="shared" si="1" ref="I24:I34">G24/D24*100</f>
        <v>#DIV/0!</v>
      </c>
      <c r="J24" s="42"/>
      <c r="K24" s="1"/>
      <c r="L24" s="1"/>
      <c r="M24" s="1"/>
      <c r="N24" s="1"/>
      <c r="O24" s="1"/>
    </row>
    <row r="25" spans="1:15" ht="3.75" customHeight="1" hidden="1">
      <c r="A25" s="30"/>
      <c r="B25" s="30"/>
      <c r="C25" s="32"/>
      <c r="D25" s="41"/>
      <c r="E25" s="32"/>
      <c r="F25" s="32"/>
      <c r="G25" s="41"/>
      <c r="H25" s="39"/>
      <c r="I25" s="41" t="e">
        <f t="shared" si="1"/>
        <v>#DIV/0!</v>
      </c>
      <c r="J25" s="42"/>
      <c r="K25" s="1"/>
      <c r="L25" s="1"/>
      <c r="M25" s="1"/>
      <c r="N25" s="1"/>
      <c r="O25" s="1"/>
    </row>
    <row r="26" spans="1:15" ht="17.25" customHeight="1" hidden="1">
      <c r="A26" s="30"/>
      <c r="B26" s="30"/>
      <c r="C26" s="32"/>
      <c r="D26" s="41"/>
      <c r="E26" s="32"/>
      <c r="F26" s="32"/>
      <c r="G26" s="41"/>
      <c r="H26" s="39"/>
      <c r="I26" s="41" t="e">
        <f t="shared" si="1"/>
        <v>#DIV/0!</v>
      </c>
      <c r="J26" s="42"/>
      <c r="K26" s="1"/>
      <c r="L26" s="1"/>
      <c r="M26" s="1"/>
      <c r="N26" s="1"/>
      <c r="O26" s="1"/>
    </row>
    <row r="27" spans="1:15" ht="15" customHeight="1" hidden="1">
      <c r="A27" s="30"/>
      <c r="B27" s="30"/>
      <c r="C27" s="32"/>
      <c r="D27" s="41"/>
      <c r="E27" s="32"/>
      <c r="F27" s="32"/>
      <c r="G27" s="41"/>
      <c r="H27" s="39"/>
      <c r="I27" s="41" t="e">
        <f t="shared" si="1"/>
        <v>#DIV/0!</v>
      </c>
      <c r="J27" s="42"/>
      <c r="K27" s="1"/>
      <c r="L27" s="1"/>
      <c r="M27" s="1"/>
      <c r="N27" s="1"/>
      <c r="O27" s="1"/>
    </row>
    <row r="28" spans="1:15" ht="19.5" customHeight="1" hidden="1">
      <c r="A28" s="30"/>
      <c r="B28" s="30"/>
      <c r="C28" s="32"/>
      <c r="D28" s="41"/>
      <c r="E28" s="32"/>
      <c r="F28" s="32"/>
      <c r="G28" s="41"/>
      <c r="H28" s="39"/>
      <c r="I28" s="41" t="e">
        <f t="shared" si="1"/>
        <v>#DIV/0!</v>
      </c>
      <c r="J28" s="42"/>
      <c r="K28" s="1"/>
      <c r="L28" s="1"/>
      <c r="M28" s="1"/>
      <c r="N28" s="1"/>
      <c r="O28" s="1"/>
    </row>
    <row r="29" spans="1:15" ht="15" customHeight="1" hidden="1">
      <c r="A29" s="30"/>
      <c r="B29" s="30"/>
      <c r="C29" s="32"/>
      <c r="D29" s="41"/>
      <c r="E29" s="32"/>
      <c r="F29" s="32"/>
      <c r="G29" s="41"/>
      <c r="H29" s="39"/>
      <c r="I29" s="41" t="e">
        <f t="shared" si="1"/>
        <v>#DIV/0!</v>
      </c>
      <c r="J29" s="42"/>
      <c r="K29" s="1"/>
      <c r="L29" s="1"/>
      <c r="M29" s="1"/>
      <c r="N29" s="1"/>
      <c r="O29" s="1"/>
    </row>
    <row r="30" spans="1:10" ht="21.75" customHeight="1" hidden="1">
      <c r="A30" s="30"/>
      <c r="B30" s="30" t="s">
        <v>2</v>
      </c>
      <c r="C30" s="32"/>
      <c r="D30" s="41"/>
      <c r="E30" s="32"/>
      <c r="F30" s="32"/>
      <c r="G30" s="41"/>
      <c r="H30" s="43"/>
      <c r="I30" s="41" t="e">
        <f t="shared" si="1"/>
        <v>#DIV/0!</v>
      </c>
      <c r="J30" s="42"/>
    </row>
    <row r="31" spans="1:10" s="14" customFormat="1" ht="18" customHeight="1" hidden="1">
      <c r="A31" s="30"/>
      <c r="B31" s="30" t="s">
        <v>13</v>
      </c>
      <c r="C31" s="32">
        <v>10</v>
      </c>
      <c r="D31" s="41"/>
      <c r="E31" s="32"/>
      <c r="F31" s="32"/>
      <c r="G31" s="41"/>
      <c r="H31" s="43"/>
      <c r="I31" s="41" t="e">
        <f t="shared" si="1"/>
        <v>#DIV/0!</v>
      </c>
      <c r="J31" s="42"/>
    </row>
    <row r="32" spans="1:10" s="14" customFormat="1" ht="64.5" customHeight="1">
      <c r="A32" s="30" t="s">
        <v>45</v>
      </c>
      <c r="B32" s="30" t="s">
        <v>72</v>
      </c>
      <c r="C32" s="32"/>
      <c r="D32" s="41">
        <v>4700</v>
      </c>
      <c r="E32" s="32"/>
      <c r="F32" s="32"/>
      <c r="G32" s="41">
        <v>2204</v>
      </c>
      <c r="H32" s="43"/>
      <c r="I32" s="41">
        <f t="shared" si="1"/>
        <v>46.8936170212766</v>
      </c>
      <c r="J32" s="42"/>
    </row>
    <row r="33" spans="1:10" s="14" customFormat="1" ht="18" customHeight="1">
      <c r="A33" s="55" t="s">
        <v>48</v>
      </c>
      <c r="B33" s="55" t="s">
        <v>49</v>
      </c>
      <c r="C33" s="56"/>
      <c r="D33" s="57">
        <f>D34</f>
        <v>8230</v>
      </c>
      <c r="E33" s="57">
        <f>E34</f>
        <v>0</v>
      </c>
      <c r="F33" s="57">
        <f>F34</f>
        <v>0</v>
      </c>
      <c r="G33" s="57">
        <f>G34</f>
        <v>23440</v>
      </c>
      <c r="H33" s="58"/>
      <c r="I33" s="41">
        <f t="shared" si="1"/>
        <v>284.8116646415553</v>
      </c>
      <c r="J33" s="42"/>
    </row>
    <row r="34" spans="1:10" s="14" customFormat="1" ht="81" customHeight="1">
      <c r="A34" s="30" t="s">
        <v>50</v>
      </c>
      <c r="B34" s="30" t="s">
        <v>51</v>
      </c>
      <c r="C34" s="32"/>
      <c r="D34" s="41">
        <v>8230</v>
      </c>
      <c r="E34" s="32"/>
      <c r="F34" s="32"/>
      <c r="G34" s="41">
        <v>23440</v>
      </c>
      <c r="H34" s="43"/>
      <c r="I34" s="41">
        <f t="shared" si="1"/>
        <v>284.8116646415553</v>
      </c>
      <c r="J34" s="42"/>
    </row>
    <row r="35" spans="1:11" ht="18" customHeight="1">
      <c r="A35" s="33"/>
      <c r="B35" s="33" t="s">
        <v>3</v>
      </c>
      <c r="C35" s="34">
        <v>2790</v>
      </c>
      <c r="D35" s="35">
        <f>D36+D39+D40</f>
        <v>24000</v>
      </c>
      <c r="E35" s="35">
        <f>E36+E39+E40</f>
        <v>0</v>
      </c>
      <c r="F35" s="35">
        <f>F36+F39+F40</f>
        <v>0</v>
      </c>
      <c r="G35" s="35">
        <f>G36+G39+G40</f>
        <v>5278.75</v>
      </c>
      <c r="H35" s="35">
        <f>H36+H39+H40</f>
        <v>0</v>
      </c>
      <c r="I35" s="35">
        <f aca="true" t="shared" si="2" ref="I35:I51">G35/D35*100</f>
        <v>21.994791666666664</v>
      </c>
      <c r="J35" s="36"/>
      <c r="K35" s="7"/>
    </row>
    <row r="36" spans="1:10" ht="96" customHeight="1">
      <c r="A36" s="30" t="s">
        <v>46</v>
      </c>
      <c r="B36" s="30" t="s">
        <v>47</v>
      </c>
      <c r="C36" s="37"/>
      <c r="D36" s="41">
        <v>24000</v>
      </c>
      <c r="E36" s="38"/>
      <c r="F36" s="38"/>
      <c r="G36" s="53">
        <v>4679.25</v>
      </c>
      <c r="H36" s="39"/>
      <c r="I36" s="63">
        <f t="shared" si="2"/>
        <v>19.496875</v>
      </c>
      <c r="J36" s="40"/>
    </row>
    <row r="37" spans="1:10" ht="22.5" customHeight="1" hidden="1">
      <c r="A37" s="30"/>
      <c r="B37" s="30"/>
      <c r="C37" s="32"/>
      <c r="D37" s="41"/>
      <c r="E37" s="32"/>
      <c r="F37" s="32"/>
      <c r="G37" s="53"/>
      <c r="H37" s="39"/>
      <c r="I37" s="63" t="e">
        <f t="shared" si="2"/>
        <v>#DIV/0!</v>
      </c>
      <c r="J37" s="42"/>
    </row>
    <row r="38" spans="1:10" ht="22.5" customHeight="1" hidden="1">
      <c r="A38" s="30"/>
      <c r="B38" s="30"/>
      <c r="C38" s="32"/>
      <c r="D38" s="41"/>
      <c r="E38" s="32"/>
      <c r="F38" s="32"/>
      <c r="G38" s="53"/>
      <c r="H38" s="39"/>
      <c r="I38" s="63" t="e">
        <f t="shared" si="2"/>
        <v>#DIV/0!</v>
      </c>
      <c r="J38" s="42"/>
    </row>
    <row r="39" spans="1:10" s="14" customFormat="1" ht="80.25" customHeight="1">
      <c r="A39" s="30" t="s">
        <v>63</v>
      </c>
      <c r="B39" s="30" t="s">
        <v>64</v>
      </c>
      <c r="C39" s="32"/>
      <c r="D39" s="41">
        <v>0</v>
      </c>
      <c r="E39" s="32"/>
      <c r="F39" s="32"/>
      <c r="G39" s="53">
        <v>0</v>
      </c>
      <c r="H39" s="39"/>
      <c r="I39" s="63" t="e">
        <f t="shared" si="2"/>
        <v>#DIV/0!</v>
      </c>
      <c r="J39" s="42"/>
    </row>
    <row r="40" spans="1:10" s="14" customFormat="1" ht="63.75" customHeight="1">
      <c r="A40" s="30" t="s">
        <v>71</v>
      </c>
      <c r="B40" s="30" t="s">
        <v>54</v>
      </c>
      <c r="C40" s="32"/>
      <c r="D40" s="41">
        <v>0</v>
      </c>
      <c r="E40" s="32"/>
      <c r="F40" s="32"/>
      <c r="G40" s="53">
        <v>599.5</v>
      </c>
      <c r="H40" s="39"/>
      <c r="I40" s="63" t="e">
        <f t="shared" si="2"/>
        <v>#DIV/0!</v>
      </c>
      <c r="J40" s="42"/>
    </row>
    <row r="41" spans="1:10" ht="18.75" customHeight="1">
      <c r="A41" s="26"/>
      <c r="B41" s="26" t="s">
        <v>25</v>
      </c>
      <c r="C41" s="27">
        <v>89737.9</v>
      </c>
      <c r="D41" s="28">
        <f>D42</f>
        <v>2824320</v>
      </c>
      <c r="E41" s="28">
        <f>E42</f>
        <v>0</v>
      </c>
      <c r="F41" s="28">
        <f>F42</f>
        <v>0</v>
      </c>
      <c r="G41" s="28">
        <f>G42</f>
        <v>907655</v>
      </c>
      <c r="H41" s="45"/>
      <c r="I41" s="28">
        <f t="shared" si="2"/>
        <v>32.13711619079991</v>
      </c>
      <c r="J41" s="36"/>
    </row>
    <row r="42" spans="1:10" ht="20.25" customHeight="1">
      <c r="A42" s="30" t="s">
        <v>28</v>
      </c>
      <c r="B42" s="31" t="s">
        <v>4</v>
      </c>
      <c r="C42" s="32"/>
      <c r="D42" s="38">
        <f>SUM(D43:D49)</f>
        <v>2824320</v>
      </c>
      <c r="E42" s="38">
        <f>SUM(E43:E49)</f>
        <v>0</v>
      </c>
      <c r="F42" s="38">
        <f>SUM(F43:F49)</f>
        <v>0</v>
      </c>
      <c r="G42" s="38">
        <f>SUM(G43:G49)</f>
        <v>907655</v>
      </c>
      <c r="H42" s="39"/>
      <c r="I42" s="38">
        <f t="shared" si="2"/>
        <v>32.13711619079991</v>
      </c>
      <c r="J42" s="42"/>
    </row>
    <row r="43" spans="1:10" ht="31.5" customHeight="1">
      <c r="A43" s="30" t="s">
        <v>37</v>
      </c>
      <c r="B43" s="30" t="s">
        <v>36</v>
      </c>
      <c r="C43" s="32">
        <v>45052.6</v>
      </c>
      <c r="D43" s="41">
        <v>1949700</v>
      </c>
      <c r="E43" s="32"/>
      <c r="F43" s="32"/>
      <c r="G43" s="41">
        <v>857010</v>
      </c>
      <c r="H43" s="43"/>
      <c r="I43" s="41">
        <f t="shared" si="2"/>
        <v>43.95599322972765</v>
      </c>
      <c r="J43" s="42"/>
    </row>
    <row r="44" spans="1:10" ht="47.25" customHeight="1">
      <c r="A44" s="30" t="s">
        <v>69</v>
      </c>
      <c r="B44" s="30" t="s">
        <v>70</v>
      </c>
      <c r="C44" s="59"/>
      <c r="D44" s="60">
        <v>0</v>
      </c>
      <c r="E44" s="61"/>
      <c r="F44" s="61"/>
      <c r="G44" s="68">
        <v>50600</v>
      </c>
      <c r="H44" s="62"/>
      <c r="I44" s="64" t="e">
        <f t="shared" si="2"/>
        <v>#DIV/0!</v>
      </c>
      <c r="J44" s="42"/>
    </row>
    <row r="45" spans="1:10" ht="49.5" customHeight="1">
      <c r="A45" s="30" t="s">
        <v>30</v>
      </c>
      <c r="B45" s="30" t="s">
        <v>29</v>
      </c>
      <c r="C45" s="32"/>
      <c r="D45" s="41">
        <v>115060</v>
      </c>
      <c r="E45" s="32"/>
      <c r="F45" s="32"/>
      <c r="G45" s="41">
        <v>0</v>
      </c>
      <c r="H45" s="43"/>
      <c r="I45" s="63">
        <f t="shared" si="2"/>
        <v>0</v>
      </c>
      <c r="J45" s="42"/>
    </row>
    <row r="46" spans="1:10" ht="31.5" customHeight="1">
      <c r="A46" s="30" t="s">
        <v>65</v>
      </c>
      <c r="B46" s="30" t="s">
        <v>66</v>
      </c>
      <c r="C46" s="32"/>
      <c r="D46" s="41">
        <v>336960</v>
      </c>
      <c r="E46" s="32"/>
      <c r="F46" s="32"/>
      <c r="G46" s="41">
        <v>0</v>
      </c>
      <c r="H46" s="43"/>
      <c r="I46" s="63">
        <f t="shared" si="2"/>
        <v>0</v>
      </c>
      <c r="J46" s="42"/>
    </row>
    <row r="47" spans="1:10" s="14" customFormat="1" ht="31.5" customHeight="1">
      <c r="A47" s="30" t="s">
        <v>67</v>
      </c>
      <c r="B47" s="30" t="s">
        <v>68</v>
      </c>
      <c r="C47" s="32"/>
      <c r="D47" s="41">
        <v>200</v>
      </c>
      <c r="E47" s="32"/>
      <c r="F47" s="32"/>
      <c r="G47" s="41">
        <v>45</v>
      </c>
      <c r="H47" s="39"/>
      <c r="I47" s="63">
        <f t="shared" si="2"/>
        <v>22.5</v>
      </c>
      <c r="J47" s="42"/>
    </row>
    <row r="48" spans="1:10" s="14" customFormat="1" ht="19.5" customHeight="1">
      <c r="A48" s="30" t="s">
        <v>52</v>
      </c>
      <c r="B48" s="30" t="s">
        <v>53</v>
      </c>
      <c r="C48" s="32"/>
      <c r="D48" s="41">
        <v>422400</v>
      </c>
      <c r="E48" s="32"/>
      <c r="F48" s="32"/>
      <c r="G48" s="41">
        <v>0</v>
      </c>
      <c r="H48" s="39"/>
      <c r="I48" s="63">
        <f t="shared" si="2"/>
        <v>0</v>
      </c>
      <c r="J48" s="42"/>
    </row>
    <row r="49" spans="1:10" s="14" customFormat="1" ht="32.25" customHeight="1" hidden="1">
      <c r="A49" s="30" t="s">
        <v>55</v>
      </c>
      <c r="B49" s="30" t="s">
        <v>56</v>
      </c>
      <c r="C49" s="32"/>
      <c r="D49" s="41">
        <v>0</v>
      </c>
      <c r="E49" s="32"/>
      <c r="F49" s="32"/>
      <c r="G49" s="41">
        <v>0</v>
      </c>
      <c r="H49" s="39"/>
      <c r="I49" s="63" t="e">
        <f t="shared" si="2"/>
        <v>#DIV/0!</v>
      </c>
      <c r="J49" s="42"/>
    </row>
    <row r="50" spans="1:10" s="14" customFormat="1" ht="23.25" customHeight="1">
      <c r="A50" s="46" t="s">
        <v>31</v>
      </c>
      <c r="B50" s="46" t="s">
        <v>35</v>
      </c>
      <c r="C50" s="47"/>
      <c r="D50" s="48">
        <v>19600</v>
      </c>
      <c r="E50" s="47"/>
      <c r="F50" s="47"/>
      <c r="G50" s="48">
        <v>7470</v>
      </c>
      <c r="H50" s="45"/>
      <c r="I50" s="48">
        <f t="shared" si="2"/>
        <v>38.11224489795919</v>
      </c>
      <c r="J50" s="36"/>
    </row>
    <row r="51" spans="1:10" s="14" customFormat="1" ht="18.75" customHeight="1">
      <c r="A51" s="30"/>
      <c r="B51" s="31" t="s">
        <v>5</v>
      </c>
      <c r="C51" s="37">
        <v>115903.3</v>
      </c>
      <c r="D51" s="52">
        <f>D50+D41+D8</f>
        <v>3570250</v>
      </c>
      <c r="E51" s="52">
        <f>E50+E41+E8</f>
        <v>0</v>
      </c>
      <c r="F51" s="52">
        <f>F50+F41+F8</f>
        <v>0</v>
      </c>
      <c r="G51" s="52">
        <f>G50+G41+G8</f>
        <v>1181312.01</v>
      </c>
      <c r="H51" s="52">
        <f>H50+H41+H8</f>
        <v>0</v>
      </c>
      <c r="I51" s="38">
        <f t="shared" si="2"/>
        <v>33.08765520621805</v>
      </c>
      <c r="J51" s="36"/>
    </row>
    <row r="52" spans="1:10" ht="32.25" customHeight="1" hidden="1">
      <c r="A52" s="30"/>
      <c r="B52" s="30"/>
      <c r="C52" s="32"/>
      <c r="D52" s="32"/>
      <c r="E52" s="32"/>
      <c r="F52" s="32"/>
      <c r="G52" s="41"/>
      <c r="H52" s="39"/>
      <c r="I52" s="39"/>
      <c r="J52" s="40"/>
    </row>
    <row r="53" spans="1:10" ht="11.25" customHeight="1" hidden="1">
      <c r="A53" s="30"/>
      <c r="B53" s="31"/>
      <c r="C53" s="37"/>
      <c r="D53" s="37"/>
      <c r="E53" s="37"/>
      <c r="F53" s="37"/>
      <c r="G53" s="37"/>
      <c r="H53" s="39"/>
      <c r="I53" s="44"/>
      <c r="J53" s="49"/>
    </row>
    <row r="54" spans="1:10" ht="12" customHeight="1">
      <c r="A54" s="30"/>
      <c r="B54" s="31"/>
      <c r="C54" s="37"/>
      <c r="D54" s="37"/>
      <c r="E54" s="37"/>
      <c r="F54" s="37"/>
      <c r="G54" s="37"/>
      <c r="H54" s="39"/>
      <c r="I54" s="44"/>
      <c r="J54" s="49"/>
    </row>
    <row r="55" spans="1:10" ht="19.5" customHeight="1">
      <c r="A55" s="30"/>
      <c r="B55" s="31" t="s">
        <v>38</v>
      </c>
      <c r="C55" s="37"/>
      <c r="D55" s="37"/>
      <c r="E55" s="37"/>
      <c r="F55" s="37"/>
      <c r="G55" s="37">
        <f>G57+G56</f>
        <v>84127.08</v>
      </c>
      <c r="H55" s="39"/>
      <c r="I55" s="44"/>
      <c r="J55" s="49"/>
    </row>
    <row r="56" spans="1:10" ht="19.5" customHeight="1">
      <c r="A56" s="30"/>
      <c r="B56" s="31" t="s">
        <v>39</v>
      </c>
      <c r="C56" s="37"/>
      <c r="D56" s="37"/>
      <c r="E56" s="37"/>
      <c r="F56" s="37"/>
      <c r="G56" s="32">
        <v>84127.08</v>
      </c>
      <c r="H56" s="39"/>
      <c r="I56" s="44"/>
      <c r="J56" s="49"/>
    </row>
    <row r="57" spans="1:10" ht="19.5" customHeight="1">
      <c r="A57" s="30"/>
      <c r="B57" s="31" t="s">
        <v>40</v>
      </c>
      <c r="C57" s="37"/>
      <c r="D57" s="37"/>
      <c r="E57" s="37"/>
      <c r="F57" s="37"/>
      <c r="G57" s="37">
        <v>0</v>
      </c>
      <c r="H57" s="39"/>
      <c r="I57" s="44"/>
      <c r="J57" s="49"/>
    </row>
    <row r="58" spans="1:10" ht="19.5" customHeight="1">
      <c r="A58" s="30"/>
      <c r="B58" s="31" t="s">
        <v>41</v>
      </c>
      <c r="C58" s="37"/>
      <c r="D58" s="37"/>
      <c r="E58" s="37"/>
      <c r="F58" s="37"/>
      <c r="G58" s="37">
        <f>G60+G59</f>
        <v>600144.05</v>
      </c>
      <c r="H58" s="39"/>
      <c r="I58" s="44"/>
      <c r="J58" s="49"/>
    </row>
    <row r="59" spans="1:10" ht="19.5" customHeight="1">
      <c r="A59" s="30"/>
      <c r="B59" s="31" t="s">
        <v>42</v>
      </c>
      <c r="C59" s="37"/>
      <c r="D59" s="37"/>
      <c r="E59" s="37"/>
      <c r="F59" s="37"/>
      <c r="G59" s="32">
        <v>597394.05</v>
      </c>
      <c r="H59" s="39"/>
      <c r="I59" s="44"/>
      <c r="J59" s="49"/>
    </row>
    <row r="60" spans="1:10" ht="19.5" customHeight="1">
      <c r="A60" s="30"/>
      <c r="B60" s="31" t="s">
        <v>43</v>
      </c>
      <c r="C60" s="37"/>
      <c r="D60" s="37"/>
      <c r="E60" s="37"/>
      <c r="F60" s="37"/>
      <c r="G60" s="32">
        <v>2750</v>
      </c>
      <c r="H60" s="39"/>
      <c r="I60" s="44"/>
      <c r="J60" s="49"/>
    </row>
    <row r="61" spans="1:10" ht="19.5" customHeight="1">
      <c r="A61" s="30"/>
      <c r="B61" s="31"/>
      <c r="C61" s="37"/>
      <c r="D61" s="37"/>
      <c r="E61" s="37"/>
      <c r="F61" s="37"/>
      <c r="G61" s="37"/>
      <c r="H61" s="32"/>
      <c r="I61" s="32"/>
      <c r="J61" s="50"/>
    </row>
    <row r="62" spans="1:10" ht="19.5" customHeight="1">
      <c r="A62" s="51"/>
      <c r="B62" s="37"/>
      <c r="C62" s="32"/>
      <c r="D62" s="32"/>
      <c r="E62" s="32"/>
      <c r="F62" s="32"/>
      <c r="G62" s="32"/>
      <c r="H62" s="32"/>
      <c r="I62" s="32"/>
      <c r="J62" s="50"/>
    </row>
    <row r="63" spans="1:10" ht="19.5" customHeight="1">
      <c r="A63" s="51"/>
      <c r="B63" s="37"/>
      <c r="C63" s="32"/>
      <c r="D63" s="32"/>
      <c r="E63" s="32"/>
      <c r="F63" s="32"/>
      <c r="G63" s="32"/>
      <c r="H63" s="32"/>
      <c r="I63" s="32"/>
      <c r="J63" s="50"/>
    </row>
    <row r="64" spans="1:10" ht="19.5" customHeight="1">
      <c r="A64" s="15"/>
      <c r="B64" s="16"/>
      <c r="C64" s="16"/>
      <c r="D64" s="16"/>
      <c r="E64" s="16"/>
      <c r="F64" s="16"/>
      <c r="G64" s="16"/>
      <c r="H64" s="16"/>
      <c r="I64" s="16"/>
      <c r="J64" s="16"/>
    </row>
    <row r="65" spans="1:10" ht="9.75" customHeight="1">
      <c r="A65" s="9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9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9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9"/>
      <c r="B68" s="6"/>
      <c r="C68" s="6"/>
      <c r="D68" s="6"/>
      <c r="E68" s="6"/>
      <c r="F68" s="6"/>
      <c r="G68" s="6"/>
      <c r="H68" s="6"/>
      <c r="I68" s="6"/>
      <c r="J68" s="6"/>
    </row>
    <row r="69" spans="1:10" ht="12.75">
      <c r="A69" s="9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9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9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9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9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9"/>
      <c r="B74" s="6"/>
      <c r="C74" s="6"/>
      <c r="D74" s="6"/>
      <c r="E74" s="6"/>
      <c r="F74" s="6"/>
      <c r="G74" s="6"/>
      <c r="H74" s="6"/>
      <c r="I74" s="6"/>
      <c r="J74" s="6"/>
    </row>
    <row r="75" spans="1:10" ht="12.75">
      <c r="A75" s="9"/>
      <c r="B75" s="6"/>
      <c r="C75" s="6"/>
      <c r="D75" s="6"/>
      <c r="E75" s="6"/>
      <c r="F75" s="6"/>
      <c r="G75" s="6"/>
      <c r="H75" s="6"/>
      <c r="I75" s="6"/>
      <c r="J75" s="6"/>
    </row>
    <row r="76" spans="1:10" ht="12.75">
      <c r="A76" s="9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9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9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9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9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9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9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9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9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9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9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9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9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9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9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9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9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9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9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9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9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9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9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9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9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9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9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9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9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9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9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9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9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9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9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9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9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9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9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9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9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9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9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9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9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9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9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9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9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9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9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9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9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9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9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9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9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9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9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9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9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9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9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9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9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9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9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9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9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9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9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9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9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9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9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9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9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9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9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9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9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9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9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9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9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9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9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9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9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9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9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9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9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9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9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9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9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9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9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9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9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9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9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9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9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9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9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9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9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9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9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9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9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9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9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9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9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9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9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9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9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9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9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9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9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9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9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9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9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9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9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9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9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9"/>
      <c r="B209" s="6"/>
      <c r="C209" s="6"/>
      <c r="D209" s="6"/>
      <c r="E209" s="6"/>
      <c r="F209" s="6"/>
      <c r="G209" s="6"/>
      <c r="H209" s="6"/>
      <c r="I209" s="6"/>
      <c r="J209" s="6"/>
    </row>
  </sheetData>
  <sheetProtection/>
  <mergeCells count="1">
    <mergeCell ref="A3:J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2009-02-11T12:54:57Z</cp:lastPrinted>
  <dcterms:created xsi:type="dcterms:W3CDTF">1996-10-08T23:32:33Z</dcterms:created>
  <dcterms:modified xsi:type="dcterms:W3CDTF">2009-06-02T07:23:33Z</dcterms:modified>
  <cp:category/>
  <cp:version/>
  <cp:contentType/>
  <cp:contentStatus/>
</cp:coreProperties>
</file>