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 августа" sheetId="1" r:id="rId1"/>
  </sheets>
  <definedNames/>
  <calcPr fullCalcOnLoad="1"/>
</workbook>
</file>

<file path=xl/sharedStrings.xml><?xml version="1.0" encoding="utf-8"?>
<sst xmlns="http://schemas.openxmlformats.org/spreadsheetml/2006/main" count="102" uniqueCount="100">
  <si>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</si>
  <si>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</si>
  <si>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</si>
  <si>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</si>
  <si>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</si>
  <si>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</si>
  <si>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</si>
  <si>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</si>
  <si>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</si>
  <si>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</si>
  <si>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</si>
  <si>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</si>
  <si>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</si>
  <si>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</si>
  <si>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</si>
  <si>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</si>
  <si>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</si>
  <si>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</si>
  <si>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</si>
  <si>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</si>
  <si>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</si>
  <si>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</si>
  <si>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</si>
  <si>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</si>
  <si>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</si>
  <si>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</si>
  <si>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</si>
  <si>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</si>
  <si>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</si>
  <si>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</si>
  <si>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</si>
  <si>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</si>
  <si>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</si>
  <si>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</si>
  <si>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</si>
  <si>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</si>
  <si>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</si>
  <si>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</si>
  <si>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</si>
  <si>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</si>
  <si>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</si>
  <si>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</si>
  <si>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</si>
  <si>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</si>
  <si>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</si>
  <si>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</si>
  <si>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</si>
  <si>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</si>
  <si>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</si>
  <si>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</si>
  <si>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</si>
  <si>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</si>
  <si>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</si>
  <si>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</si>
  <si>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</si>
  <si>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</si>
  <si>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</si>
  <si>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</si>
  <si>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</si>
  <si>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</si>
  <si>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</si>
  <si>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</si>
  <si>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</si>
  <si>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</si>
  <si>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</si>
  <si>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</si>
  <si>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</si>
  <si>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</si>
  <si>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</si>
  <si>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</si>
  <si>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</si>
  <si>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</si>
  <si>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</si>
  <si>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</si>
  <si>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</si>
  <si>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</si>
  <si>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</si>
  <si>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</si>
  <si>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</si>
  <si>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</si>
  <si>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</si>
  <si>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</si>
  <si>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</si>
  <si>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</si>
  <si>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</si>
  <si>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</si>
  <si>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</si>
  <si>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</si>
  <si>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</si>
  <si>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</si>
  <si>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</si>
  <si>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</si>
  <si>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</si>
  <si>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 xml:space="preserve">Утверж. план на 2010г </t>
  </si>
  <si>
    <t>Уточ.     план на 2010 г</t>
  </si>
  <si>
    <t xml:space="preserve">% исп. 2010 к 2009 г. </t>
  </si>
  <si>
    <t>0300</t>
  </si>
  <si>
    <t>АНАЛИЗ ИСПОЛНЕНИЯ БЮДЖЕТА  ШЕРАУТСКОГО  ПОСЕЛЕНИЯ НА 01.08.2010 г.</t>
  </si>
  <si>
    <t>Исполнено на 01.08.10</t>
  </si>
  <si>
    <t>Исполнено на 01.08.09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</si>
</sst>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31">
      <selection activeCell="A60" sqref="A60:E60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97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93</v>
      </c>
      <c r="D3" s="10" t="s">
        <v>94</v>
      </c>
      <c r="E3" s="10" t="s">
        <v>98</v>
      </c>
      <c r="F3" s="10" t="s">
        <v>99</v>
      </c>
      <c r="G3" s="10" t="s">
        <v>65</v>
      </c>
      <c r="H3" s="10" t="s">
        <v>48</v>
      </c>
      <c r="I3" s="10" t="s">
        <v>95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371.7</v>
      </c>
      <c r="F4" s="1">
        <f>F5+F17</f>
        <v>592.4</v>
      </c>
      <c r="G4" s="1">
        <f aca="true" t="shared" si="0" ref="G4:G14">E4/C4*100</f>
        <v>55.41144901610018</v>
      </c>
      <c r="H4" s="2">
        <f aca="true" t="shared" si="1" ref="H4:H14">E4/D4*100</f>
        <v>55.41144901610018</v>
      </c>
      <c r="I4" s="28">
        <f aca="true" t="shared" si="2" ref="I4:I14">E4/F4*100</f>
        <v>62.74476704929101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359.2</v>
      </c>
      <c r="F5" s="1">
        <f>F6+F8+F10</f>
        <v>579.8</v>
      </c>
      <c r="G5" s="1">
        <f t="shared" si="0"/>
        <v>55.60371517027863</v>
      </c>
      <c r="H5" s="2">
        <f t="shared" si="1"/>
        <v>55.60371517027863</v>
      </c>
      <c r="I5" s="28">
        <f t="shared" si="2"/>
        <v>61.95239737840635</v>
      </c>
    </row>
    <row r="6" spans="1:9" ht="12.75">
      <c r="A6" s="33" t="s">
        <v>69</v>
      </c>
      <c r="B6" s="13" t="s">
        <v>26</v>
      </c>
      <c r="C6" s="3">
        <f>C7</f>
        <v>220</v>
      </c>
      <c r="D6" s="3">
        <f>D7</f>
        <v>220</v>
      </c>
      <c r="E6" s="3">
        <f>E7</f>
        <v>122.5</v>
      </c>
      <c r="F6" s="3">
        <f>F7</f>
        <v>172.4</v>
      </c>
      <c r="G6" s="1">
        <f t="shared" si="0"/>
        <v>55.68181818181818</v>
      </c>
      <c r="H6" s="2">
        <f t="shared" si="1"/>
        <v>55.68181818181818</v>
      </c>
      <c r="I6" s="28">
        <f t="shared" si="2"/>
        <v>71.05568445475637</v>
      </c>
    </row>
    <row r="7" spans="1:9" ht="12.75">
      <c r="A7" s="34" t="s">
        <v>2</v>
      </c>
      <c r="B7" s="9" t="s">
        <v>59</v>
      </c>
      <c r="C7" s="4">
        <v>220</v>
      </c>
      <c r="D7" s="4">
        <v>220</v>
      </c>
      <c r="E7" s="4">
        <v>122.5</v>
      </c>
      <c r="F7" s="4">
        <v>172.4</v>
      </c>
      <c r="G7" s="1">
        <f t="shared" si="0"/>
        <v>55.68181818181818</v>
      </c>
      <c r="H7" s="2">
        <f t="shared" si="1"/>
        <v>55.68181818181818</v>
      </c>
      <c r="I7" s="28">
        <f t="shared" si="2"/>
        <v>71.05568445475637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150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0.2</v>
      </c>
    </row>
    <row r="9" spans="1:9" ht="14.25" customHeight="1">
      <c r="A9" s="35" t="s">
        <v>4</v>
      </c>
      <c r="B9" s="10" t="s">
        <v>60</v>
      </c>
      <c r="C9" s="4">
        <v>86</v>
      </c>
      <c r="D9" s="4">
        <v>86</v>
      </c>
      <c r="E9" s="4">
        <v>0.3</v>
      </c>
      <c r="F9" s="4">
        <v>150</v>
      </c>
      <c r="G9" s="1">
        <f t="shared" si="0"/>
        <v>0.3488372093023256</v>
      </c>
      <c r="H9" s="2">
        <f t="shared" si="1"/>
        <v>0.3488372093023256</v>
      </c>
      <c r="I9" s="28">
        <f t="shared" si="2"/>
        <v>0.2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228.6</v>
      </c>
      <c r="F10" s="3">
        <f>F11+F12</f>
        <v>257.4</v>
      </c>
      <c r="G10" s="1">
        <f t="shared" si="0"/>
        <v>67.23529411764706</v>
      </c>
      <c r="H10" s="2">
        <f t="shared" si="1"/>
        <v>67.23529411764706</v>
      </c>
      <c r="I10" s="28">
        <f t="shared" si="2"/>
        <v>88.81118881118881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11.4</v>
      </c>
      <c r="F11" s="4">
        <v>3</v>
      </c>
      <c r="G11" s="1">
        <f t="shared" si="0"/>
        <v>28.500000000000004</v>
      </c>
      <c r="H11" s="2">
        <f t="shared" si="1"/>
        <v>28.500000000000004</v>
      </c>
      <c r="I11" s="28">
        <f t="shared" si="2"/>
        <v>380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217.2</v>
      </c>
      <c r="F12" s="21">
        <f>F13+F14</f>
        <v>254.4</v>
      </c>
      <c r="G12" s="1">
        <f t="shared" si="0"/>
        <v>72.39999999999999</v>
      </c>
      <c r="H12" s="2">
        <f t="shared" si="1"/>
        <v>72.39999999999999</v>
      </c>
      <c r="I12" s="28">
        <f t="shared" si="2"/>
        <v>85.37735849056604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215.6</v>
      </c>
      <c r="F13" s="4">
        <v>253.3</v>
      </c>
      <c r="G13" s="1">
        <f t="shared" si="0"/>
        <v>72.3489932885906</v>
      </c>
      <c r="H13" s="2">
        <f t="shared" si="1"/>
        <v>72.3489932885906</v>
      </c>
      <c r="I13" s="28">
        <f t="shared" si="2"/>
        <v>85.11646269245952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1.6</v>
      </c>
      <c r="F14" s="22">
        <v>1.1</v>
      </c>
      <c r="G14" s="1">
        <f t="shared" si="0"/>
        <v>80</v>
      </c>
      <c r="H14" s="2">
        <f t="shared" si="1"/>
        <v>80</v>
      </c>
      <c r="I14" s="28">
        <f t="shared" si="2"/>
        <v>145.45454545454547</v>
      </c>
    </row>
    <row r="15" spans="1:9" ht="13.5" customHeight="1">
      <c r="A15" s="35" t="s">
        <v>88</v>
      </c>
      <c r="B15" s="10" t="s">
        <v>89</v>
      </c>
      <c r="C15" s="4"/>
      <c r="D15" s="4">
        <v>0</v>
      </c>
      <c r="E15" s="4">
        <v>7.8</v>
      </c>
      <c r="F15" s="22"/>
      <c r="G15" s="1"/>
      <c r="H15" s="2"/>
      <c r="I15" s="28"/>
    </row>
    <row r="16" spans="1:9" ht="13.5" customHeight="1">
      <c r="A16" s="43" t="s">
        <v>90</v>
      </c>
      <c r="B16" s="10" t="s">
        <v>91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12.499999999999998</v>
      </c>
      <c r="F17" s="1">
        <f>F18+F22</f>
        <v>12.6</v>
      </c>
      <c r="G17" s="1">
        <f>E17/C17*100</f>
        <v>50.4032258064516</v>
      </c>
      <c r="H17" s="2">
        <f>E17/D17*100</f>
        <v>50.4032258064516</v>
      </c>
      <c r="I17" s="28">
        <f aca="true" t="shared" si="3" ref="I17:I25">E17/F17*100</f>
        <v>99.2063492063492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11.899999999999999</v>
      </c>
      <c r="F18" s="3">
        <f>F19+F20</f>
        <v>11.7</v>
      </c>
      <c r="G18" s="1">
        <f>E18/C18*100</f>
        <v>47.98387096774193</v>
      </c>
      <c r="H18" s="2">
        <f>E18/D18*100</f>
        <v>47.98387096774193</v>
      </c>
      <c r="I18" s="28">
        <f t="shared" si="3"/>
        <v>101.7094017094017</v>
      </c>
    </row>
    <row r="19" spans="1:9" ht="45">
      <c r="A19" s="35" t="s">
        <v>62</v>
      </c>
      <c r="B19" s="10" t="s">
        <v>67</v>
      </c>
      <c r="C19" s="4">
        <v>18</v>
      </c>
      <c r="D19" s="4">
        <v>18</v>
      </c>
      <c r="E19" s="4">
        <v>3.2</v>
      </c>
      <c r="F19" s="4">
        <v>7.7</v>
      </c>
      <c r="G19" s="1">
        <f>E19/C19*100</f>
        <v>17.77777777777778</v>
      </c>
      <c r="H19" s="2">
        <f>E19/D19*100</f>
        <v>17.77777777777778</v>
      </c>
      <c r="I19" s="28">
        <f t="shared" si="3"/>
        <v>41.55844155844156</v>
      </c>
    </row>
    <row r="20" spans="1:9" ht="34.5" customHeight="1">
      <c r="A20" s="35" t="s">
        <v>63</v>
      </c>
      <c r="B20" s="10" t="s">
        <v>64</v>
      </c>
      <c r="C20" s="4">
        <v>6.8</v>
      </c>
      <c r="D20" s="4">
        <v>6.8</v>
      </c>
      <c r="E20" s="4">
        <v>8.7</v>
      </c>
      <c r="F20" s="4">
        <v>4</v>
      </c>
      <c r="G20" s="1">
        <f>E20/C20*100</f>
        <v>127.94117647058823</v>
      </c>
      <c r="H20" s="2">
        <f>E20/D20*100</f>
        <v>127.94117647058823</v>
      </c>
      <c r="I20" s="28">
        <f t="shared" si="3"/>
        <v>217.49999999999997</v>
      </c>
    </row>
    <row r="21" spans="1:9" ht="12.75" hidden="1">
      <c r="A21" s="35" t="s">
        <v>66</v>
      </c>
      <c r="B21" s="10"/>
      <c r="C21" s="4"/>
      <c r="D21" s="4"/>
      <c r="E21" s="4"/>
      <c r="F21" s="4"/>
      <c r="G21" s="1" t="e">
        <f>E21/C21*100</f>
        <v>#DIV/0!</v>
      </c>
      <c r="H21" s="2" t="e">
        <f>E21/D21*100</f>
        <v>#DIV/0!</v>
      </c>
      <c r="I21" s="28" t="e">
        <f t="shared" si="3"/>
        <v>#DIV/0!</v>
      </c>
    </row>
    <row r="22" spans="1:9" ht="24">
      <c r="A22" s="35" t="s">
        <v>76</v>
      </c>
      <c r="B22" s="10" t="s">
        <v>77</v>
      </c>
      <c r="C22" s="4"/>
      <c r="D22" s="4">
        <v>0</v>
      </c>
      <c r="E22" s="4">
        <v>0.6</v>
      </c>
      <c r="F22" s="4">
        <v>0.9</v>
      </c>
      <c r="G22" s="1"/>
      <c r="H22" s="2"/>
      <c r="I22" s="28">
        <f t="shared" si="3"/>
        <v>66.66666666666666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3031.1</v>
      </c>
      <c r="E23" s="3">
        <f>E24+E25+E26+E29+E30+E28+E31+E27</f>
        <v>1557</v>
      </c>
      <c r="F23" s="3">
        <f>F24+F25+F26+F29+F30+F31+F27</f>
        <v>1208.6</v>
      </c>
      <c r="G23" s="1">
        <f>E23/C23*100</f>
        <v>71.39254436241919</v>
      </c>
      <c r="H23" s="2">
        <f aca="true" t="shared" si="4" ref="H23:H30">E23/D23*100</f>
        <v>51.36749035003794</v>
      </c>
      <c r="I23" s="28">
        <f t="shared" si="3"/>
        <v>128.82674168459377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908.5</v>
      </c>
      <c r="F24" s="4">
        <v>1107.6</v>
      </c>
      <c r="G24" s="1">
        <f>E24/C24*100</f>
        <v>52.369149181461836</v>
      </c>
      <c r="H24" s="2">
        <f t="shared" si="4"/>
        <v>52.369149181461836</v>
      </c>
      <c r="I24" s="28">
        <f t="shared" si="3"/>
        <v>82.02419646081619</v>
      </c>
    </row>
    <row r="25" spans="1:9" ht="25.5" customHeight="1">
      <c r="A25" s="35" t="s">
        <v>82</v>
      </c>
      <c r="B25" s="10" t="s">
        <v>61</v>
      </c>
      <c r="C25" s="4">
        <v>113.7</v>
      </c>
      <c r="D25" s="4">
        <v>113.7</v>
      </c>
      <c r="E25" s="4">
        <v>66.3</v>
      </c>
      <c r="F25" s="4">
        <v>55.9</v>
      </c>
      <c r="G25" s="1">
        <f>E25/C25*100</f>
        <v>58.31134564643799</v>
      </c>
      <c r="H25" s="2">
        <f t="shared" si="4"/>
        <v>58.31134564643799</v>
      </c>
      <c r="I25" s="28">
        <f t="shared" si="3"/>
        <v>118.60465116279069</v>
      </c>
    </row>
    <row r="26" spans="1:9" ht="25.5" customHeight="1">
      <c r="A26" s="35" t="s">
        <v>70</v>
      </c>
      <c r="B26" s="10" t="s">
        <v>71</v>
      </c>
      <c r="C26" s="4">
        <v>223.8</v>
      </c>
      <c r="D26" s="4">
        <v>88.6</v>
      </c>
      <c r="E26" s="4"/>
      <c r="F26" s="4">
        <v>0</v>
      </c>
      <c r="G26" s="1">
        <f>E26/C26*100</f>
        <v>0</v>
      </c>
      <c r="H26" s="2">
        <f t="shared" si="4"/>
        <v>0</v>
      </c>
      <c r="I26" s="28"/>
    </row>
    <row r="27" spans="1:9" ht="31.5" customHeight="1">
      <c r="A27" s="42" t="s">
        <v>72</v>
      </c>
      <c r="B27" s="10" t="s">
        <v>73</v>
      </c>
      <c r="C27" s="4"/>
      <c r="D27" s="4">
        <v>870</v>
      </c>
      <c r="E27" s="4">
        <v>582</v>
      </c>
      <c r="F27" s="4">
        <v>0</v>
      </c>
      <c r="G27" s="1"/>
      <c r="H27" s="2">
        <f t="shared" si="4"/>
        <v>66.89655172413794</v>
      </c>
      <c r="I27" s="28"/>
    </row>
    <row r="28" spans="1:9" ht="29.25" customHeight="1" hidden="1">
      <c r="A28" s="41" t="s">
        <v>85</v>
      </c>
      <c r="B28" s="10" t="s">
        <v>86</v>
      </c>
      <c r="C28" s="4"/>
      <c r="D28" s="4">
        <v>0</v>
      </c>
      <c r="E28" s="4">
        <v>0</v>
      </c>
      <c r="F28" s="4">
        <v>0</v>
      </c>
      <c r="G28" s="1"/>
      <c r="H28" s="2" t="e">
        <f t="shared" si="4"/>
        <v>#DIV/0!</v>
      </c>
      <c r="I28" s="28"/>
    </row>
    <row r="29" spans="1:9" ht="32.25" customHeight="1">
      <c r="A29" s="35" t="s">
        <v>74</v>
      </c>
      <c r="B29" s="10" t="s">
        <v>75</v>
      </c>
      <c r="C29" s="4">
        <v>0</v>
      </c>
      <c r="D29" s="4">
        <v>223.8</v>
      </c>
      <c r="E29" s="4">
        <v>0</v>
      </c>
      <c r="F29" s="4">
        <v>0</v>
      </c>
      <c r="G29" s="1"/>
      <c r="H29" s="2">
        <f t="shared" si="4"/>
        <v>0</v>
      </c>
      <c r="I29" s="28"/>
    </row>
    <row r="30" spans="1:9" ht="21" customHeight="1">
      <c r="A30" s="39" t="s">
        <v>80</v>
      </c>
      <c r="B30" s="40" t="s">
        <v>81</v>
      </c>
      <c r="C30" s="4">
        <v>0.2</v>
      </c>
      <c r="D30" s="4">
        <v>0.2</v>
      </c>
      <c r="E30" s="4">
        <v>0.2</v>
      </c>
      <c r="F30" s="4">
        <v>0.1</v>
      </c>
      <c r="G30" s="1">
        <f>E30/C30*100</f>
        <v>100</v>
      </c>
      <c r="H30" s="2">
        <f t="shared" si="4"/>
        <v>100</v>
      </c>
      <c r="I30" s="28">
        <f>E30/F30*100</f>
        <v>200</v>
      </c>
    </row>
    <row r="31" spans="1:9" ht="21" customHeight="1">
      <c r="A31" s="39" t="s">
        <v>83</v>
      </c>
      <c r="B31" s="10" t="s">
        <v>84</v>
      </c>
      <c r="C31" s="4">
        <v>108.4</v>
      </c>
      <c r="D31" s="4">
        <v>0</v>
      </c>
      <c r="E31" s="4">
        <v>0</v>
      </c>
      <c r="F31" s="4">
        <v>45</v>
      </c>
      <c r="G31" s="1">
        <f>E31/C31*100</f>
        <v>0</v>
      </c>
      <c r="H31" s="2"/>
      <c r="I31" s="28">
        <f>E31/F31*100</f>
        <v>0</v>
      </c>
    </row>
    <row r="32" spans="1:9" ht="24.75" customHeight="1">
      <c r="A32" s="36" t="s">
        <v>11</v>
      </c>
      <c r="B32" s="14" t="s">
        <v>36</v>
      </c>
      <c r="C32" s="3">
        <v>517</v>
      </c>
      <c r="D32" s="3">
        <v>305</v>
      </c>
      <c r="E32" s="3">
        <v>166</v>
      </c>
      <c r="F32" s="3">
        <v>22.9</v>
      </c>
      <c r="G32" s="1">
        <f>E32/C32*100</f>
        <v>32.10831721470019</v>
      </c>
      <c r="H32" s="2">
        <f>E32/D32*100</f>
        <v>54.42622950819672</v>
      </c>
      <c r="I32" s="28">
        <f>E32/F32*100</f>
        <v>724.8908296943232</v>
      </c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4006.8999999999996</v>
      </c>
      <c r="E33" s="5">
        <f>E4+E23+E32</f>
        <v>2094.7</v>
      </c>
      <c r="F33" s="5">
        <f>F4+F23+F32</f>
        <v>1823.9</v>
      </c>
      <c r="G33" s="1">
        <f>E33/C33*100</f>
        <v>62.18125686466589</v>
      </c>
      <c r="H33" s="2">
        <f>E33/D33*100</f>
        <v>52.27732162020514</v>
      </c>
      <c r="I33" s="28">
        <f>E33/F33*100</f>
        <v>114.84730522506715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308.5</v>
      </c>
      <c r="F35" s="3">
        <v>447.5</v>
      </c>
      <c r="G35" s="1">
        <f aca="true" t="shared" si="5" ref="G35:G40">E35/C35*100</f>
        <v>51.45096731154103</v>
      </c>
      <c r="H35" s="2">
        <f aca="true" t="shared" si="6" ref="H35:H43">E35/D35*100</f>
        <v>51.45096731154103</v>
      </c>
      <c r="I35" s="28">
        <f>E35/F35*100</f>
        <v>68.93854748603351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253.4</v>
      </c>
      <c r="F36" s="4">
        <v>394.3</v>
      </c>
      <c r="G36" s="1">
        <f t="shared" si="5"/>
        <v>49.4921875</v>
      </c>
      <c r="H36" s="2">
        <f t="shared" si="6"/>
        <v>49.4921875</v>
      </c>
      <c r="I36" s="28">
        <f>E36/F36*100</f>
        <v>64.26578747146843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19.6</v>
      </c>
      <c r="F37" s="4">
        <v>11.9</v>
      </c>
      <c r="G37" s="1">
        <f t="shared" si="5"/>
        <v>60.49382716049383</v>
      </c>
      <c r="H37" s="2">
        <f t="shared" si="6"/>
        <v>60.49382716049383</v>
      </c>
      <c r="I37" s="28">
        <f>E37/F37*100</f>
        <v>164.7058823529412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35.49999999999999</v>
      </c>
      <c r="F38" s="4">
        <f>F35-F36-F37</f>
        <v>41.29999999999999</v>
      </c>
      <c r="G38" s="1">
        <f t="shared" si="5"/>
        <v>64.31159420289852</v>
      </c>
      <c r="H38" s="2">
        <f t="shared" si="6"/>
        <v>64.31159420289852</v>
      </c>
      <c r="I38" s="28">
        <f>E38/F38*100</f>
        <v>85.95641646489105</v>
      </c>
    </row>
    <row r="39" spans="1:9" ht="12.75">
      <c r="A39" s="37" t="s">
        <v>23</v>
      </c>
      <c r="B39" s="18" t="s">
        <v>49</v>
      </c>
      <c r="C39" s="1">
        <v>113.7</v>
      </c>
      <c r="D39" s="1">
        <v>113.7</v>
      </c>
      <c r="E39" s="1">
        <v>55.9</v>
      </c>
      <c r="F39" s="1">
        <v>48.3</v>
      </c>
      <c r="G39" s="1">
        <f t="shared" si="5"/>
        <v>49.16446789797713</v>
      </c>
      <c r="H39" s="2">
        <f t="shared" si="6"/>
        <v>49.16446789797713</v>
      </c>
      <c r="I39" s="28">
        <f>E39/F39*100</f>
        <v>115.73498964803312</v>
      </c>
    </row>
    <row r="40" spans="1:9" ht="19.5" customHeight="1">
      <c r="A40" s="36" t="s">
        <v>38</v>
      </c>
      <c r="B40" s="17" t="s">
        <v>96</v>
      </c>
      <c r="C40" s="3">
        <v>142.2</v>
      </c>
      <c r="D40" s="3">
        <v>91.2</v>
      </c>
      <c r="E40" s="3">
        <v>30</v>
      </c>
      <c r="F40" s="3">
        <v>0</v>
      </c>
      <c r="G40" s="1">
        <f t="shared" si="5"/>
        <v>21.09704641350211</v>
      </c>
      <c r="H40" s="2">
        <f t="shared" si="6"/>
        <v>32.89473684210526</v>
      </c>
      <c r="I40" s="28"/>
    </row>
    <row r="41" spans="1:9" ht="21" customHeight="1">
      <c r="A41" s="36" t="s">
        <v>53</v>
      </c>
      <c r="B41" s="17" t="s">
        <v>50</v>
      </c>
      <c r="C41" s="3"/>
      <c r="D41" s="3">
        <v>77.9</v>
      </c>
      <c r="E41" s="3">
        <v>77.9</v>
      </c>
      <c r="F41" s="3">
        <v>0</v>
      </c>
      <c r="G41" s="1"/>
      <c r="H41" s="2">
        <f t="shared" si="6"/>
        <v>100</v>
      </c>
      <c r="I41" s="28"/>
    </row>
    <row r="42" spans="1:9" ht="17.25" customHeight="1">
      <c r="A42" s="36" t="s">
        <v>79</v>
      </c>
      <c r="B42" s="17" t="s">
        <v>78</v>
      </c>
      <c r="C42" s="3"/>
      <c r="D42" s="3">
        <v>53.2</v>
      </c>
      <c r="E42" s="3">
        <v>47.3</v>
      </c>
      <c r="F42" s="3"/>
      <c r="G42" s="1"/>
      <c r="H42" s="2">
        <f t="shared" si="6"/>
        <v>88.90977443609022</v>
      </c>
      <c r="I42" s="28"/>
    </row>
    <row r="43" spans="1:9" ht="12.75">
      <c r="A43" s="36" t="s">
        <v>52</v>
      </c>
      <c r="B43" s="17" t="s">
        <v>51</v>
      </c>
      <c r="C43" s="3">
        <v>870.4</v>
      </c>
      <c r="D43" s="3">
        <v>771</v>
      </c>
      <c r="E43" s="3">
        <v>134.2</v>
      </c>
      <c r="F43" s="3">
        <v>45</v>
      </c>
      <c r="G43" s="1">
        <f aca="true" t="shared" si="7" ref="G43:G52">E43/C43*100</f>
        <v>15.418198529411764</v>
      </c>
      <c r="H43" s="2">
        <f t="shared" si="6"/>
        <v>17.405966277561607</v>
      </c>
      <c r="I43" s="28">
        <f>E43/F43*100</f>
        <v>298.22222222222223</v>
      </c>
    </row>
    <row r="44" spans="1:9" ht="12.75">
      <c r="A44" s="37" t="s">
        <v>42</v>
      </c>
      <c r="B44" s="18" t="s">
        <v>54</v>
      </c>
      <c r="C44" s="1">
        <v>3</v>
      </c>
      <c r="D44" s="1">
        <v>0</v>
      </c>
      <c r="E44" s="4"/>
      <c r="F44" s="4"/>
      <c r="G44" s="1">
        <f t="shared" si="7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1285.2</v>
      </c>
      <c r="E45" s="3">
        <v>718</v>
      </c>
      <c r="F45" s="3">
        <v>638.2</v>
      </c>
      <c r="G45" s="1">
        <f t="shared" si="7"/>
        <v>62.66364112410543</v>
      </c>
      <c r="H45" s="2">
        <f aca="true" t="shared" si="8" ref="H45:H53">E45/D45*100</f>
        <v>55.866791160908804</v>
      </c>
      <c r="I45" s="28">
        <f aca="true" t="shared" si="9" ref="I45:I50">E45/F45*100</f>
        <v>112.50391726731432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466.3</v>
      </c>
      <c r="F46" s="4">
        <v>548</v>
      </c>
      <c r="G46" s="1">
        <f t="shared" si="7"/>
        <v>53.20022818026241</v>
      </c>
      <c r="H46" s="2">
        <f t="shared" si="8"/>
        <v>53.20022818026241</v>
      </c>
      <c r="I46" s="28">
        <f t="shared" si="9"/>
        <v>85.0912408759124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84.7</v>
      </c>
      <c r="E47" s="4">
        <v>27.4</v>
      </c>
      <c r="F47" s="4">
        <v>17.3</v>
      </c>
      <c r="G47" s="1">
        <f t="shared" si="7"/>
        <v>66.34382566585957</v>
      </c>
      <c r="H47" s="2">
        <f t="shared" si="8"/>
        <v>32.349468713105075</v>
      </c>
      <c r="I47" s="28">
        <f t="shared" si="9"/>
        <v>158.38150289017338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324.00000000000006</v>
      </c>
      <c r="E48" s="4">
        <f>E45-E46-E47</f>
        <v>224.29999999999998</v>
      </c>
      <c r="F48" s="4">
        <f>F45-F46-F47</f>
        <v>72.90000000000005</v>
      </c>
      <c r="G48" s="1">
        <f t="shared" si="7"/>
        <v>98.37719298245615</v>
      </c>
      <c r="H48" s="2">
        <f t="shared" si="8"/>
        <v>69.22839506172838</v>
      </c>
      <c r="I48" s="28">
        <f t="shared" si="9"/>
        <v>307.68175582990375</v>
      </c>
    </row>
    <row r="49" spans="1:9" ht="12.75">
      <c r="A49" s="37" t="s">
        <v>56</v>
      </c>
      <c r="B49" s="27" t="s">
        <v>55</v>
      </c>
      <c r="C49" s="21">
        <v>10</v>
      </c>
      <c r="D49" s="21">
        <v>10</v>
      </c>
      <c r="E49" s="21">
        <v>1.1</v>
      </c>
      <c r="F49" s="21">
        <v>3.5</v>
      </c>
      <c r="G49" s="1">
        <f t="shared" si="7"/>
        <v>11.000000000000002</v>
      </c>
      <c r="H49" s="2">
        <f t="shared" si="8"/>
        <v>11.000000000000002</v>
      </c>
      <c r="I49" s="28">
        <f t="shared" si="9"/>
        <v>31.428571428571434</v>
      </c>
    </row>
    <row r="50" spans="1:9" ht="12.75">
      <c r="A50" s="37" t="s">
        <v>57</v>
      </c>
      <c r="B50" s="18" t="s">
        <v>58</v>
      </c>
      <c r="C50" s="1">
        <v>10</v>
      </c>
      <c r="D50" s="1">
        <v>10</v>
      </c>
      <c r="E50" s="21">
        <v>3.8</v>
      </c>
      <c r="F50" s="21">
        <v>2</v>
      </c>
      <c r="G50" s="1">
        <f t="shared" si="7"/>
        <v>38</v>
      </c>
      <c r="H50" s="2">
        <f t="shared" si="8"/>
        <v>38</v>
      </c>
      <c r="I50" s="28">
        <f t="shared" si="9"/>
        <v>190</v>
      </c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1220.6</v>
      </c>
      <c r="E51" s="3">
        <f>E53+E52</f>
        <v>748</v>
      </c>
      <c r="F51" s="3">
        <f>F53+F52</f>
        <v>0</v>
      </c>
      <c r="G51" s="1">
        <f t="shared" si="7"/>
        <v>157.80590717299577</v>
      </c>
      <c r="H51" s="2">
        <f t="shared" si="8"/>
        <v>61.281337047353766</v>
      </c>
      <c r="I51" s="28"/>
    </row>
    <row r="52" spans="1:9" ht="15.75" customHeight="1">
      <c r="A52" s="41" t="s">
        <v>87</v>
      </c>
      <c r="B52" s="19"/>
      <c r="C52" s="29">
        <v>474</v>
      </c>
      <c r="D52" s="29">
        <v>1132</v>
      </c>
      <c r="E52" s="24">
        <v>748</v>
      </c>
      <c r="F52" s="21">
        <v>0</v>
      </c>
      <c r="G52" s="1">
        <f t="shared" si="7"/>
        <v>157.80590717299577</v>
      </c>
      <c r="H52" s="2">
        <f t="shared" si="8"/>
        <v>66.07773851590106</v>
      </c>
      <c r="I52" s="28"/>
    </row>
    <row r="53" spans="1:9" ht="13.5" customHeight="1">
      <c r="A53" s="35" t="s">
        <v>45</v>
      </c>
      <c r="B53" s="19"/>
      <c r="C53" s="24">
        <v>0</v>
      </c>
      <c r="D53" s="24">
        <v>88.6</v>
      </c>
      <c r="E53" s="3"/>
      <c r="F53" s="3">
        <v>0</v>
      </c>
      <c r="G53" s="1"/>
      <c r="H53" s="2">
        <f t="shared" si="8"/>
        <v>0</v>
      </c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 t="e">
        <f>E54/C54*100</f>
        <v>#DIV/0!</v>
      </c>
      <c r="H54" s="2"/>
      <c r="I54" s="28"/>
    </row>
    <row r="55" spans="1:9" ht="21.75" customHeight="1" hidden="1">
      <c r="A55" s="35" t="s">
        <v>68</v>
      </c>
      <c r="B55" s="19"/>
      <c r="C55" s="4"/>
      <c r="D55" s="4"/>
      <c r="E55" s="4"/>
      <c r="F55" s="21"/>
      <c r="G55" s="1" t="e">
        <f>E55/C55*100</f>
        <v>#DIV/0!</v>
      </c>
      <c r="H55" s="2"/>
      <c r="I55" s="28"/>
    </row>
    <row r="56" spans="1:9" ht="15" customHeight="1" hidden="1">
      <c r="A56" s="35" t="s">
        <v>92</v>
      </c>
      <c r="B56" s="19"/>
      <c r="C56" s="4"/>
      <c r="D56" s="4">
        <v>0</v>
      </c>
      <c r="E56" s="4">
        <v>0</v>
      </c>
      <c r="F56" s="21">
        <v>0</v>
      </c>
      <c r="G56" s="1" t="e">
        <f>E56/C56*100</f>
        <v>#DIV/0!</v>
      </c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4232.4</v>
      </c>
      <c r="E57" s="30">
        <f>E35+E39+E40+E41+E42+E43+E44+E45+E49+E50+E51+E56</f>
        <v>2124.7</v>
      </c>
      <c r="F57" s="30">
        <f>F35+F39+F40+F41+F42+F43+F44+F45+F49+F50+F51+F56</f>
        <v>1184.5</v>
      </c>
      <c r="G57" s="1">
        <f>E57/C57*100</f>
        <v>63.071808115890406</v>
      </c>
      <c r="H57" s="2">
        <f>E57/D57*100</f>
        <v>50.200831679425384</v>
      </c>
      <c r="I57" s="28">
        <f>E57/F57*100</f>
        <v>179.37526382439844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-225.5</v>
      </c>
      <c r="E58" s="7">
        <f>E33-E57</f>
        <v>-30</v>
      </c>
      <c r="F58" s="7">
        <f>F33-F57</f>
        <v>639.4000000000001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3:6" ht="15.75" customHeight="1">
      <c r="C60" s="45"/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/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2010-08-10T05:15:55Z</cp:lastPrinted>
  <dcterms:created xsi:type="dcterms:W3CDTF">2006-03-13T07:15:44Z</dcterms:created>
  <dcterms:modified xsi:type="dcterms:W3CDTF">2010-08-10T05:50:45Z</dcterms:modified>
  <cp:category/>
  <cp:version/>
  <cp:contentType/>
  <cp:contentStatus/>
</cp:coreProperties>
</file>