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июня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<sst xmlns="http://schemas.openxmlformats.org/spreadsheetml/2006/main" count="105" uniqueCount="103">
  <si>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</si>
  <si>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</si>
  <si>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</si>
  <si>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</si>
  <si>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</si>
  <si>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</si>
  <si>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</si>
  <si>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</si>
  <si>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</si>
  <si>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</si>
  <si>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</si>
  <si>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</si>
  <si>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</si>
  <si>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</si>
  <si>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</si>
  <si>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</si>
  <si>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</si>
  <si>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</si>
  <si>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</si>
  <si>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</si>
  <si>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</si>
  <si>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</si>
  <si>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</si>
  <si>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</si>
  <si>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</si>
  <si>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</si>
  <si>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</si>
  <si>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</si>
  <si>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</si>
  <si>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</si>
  <si>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</si>
  <si>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</si>
  <si>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</si>
  <si>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</si>
  <si>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</si>
  <si>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</si>
  <si>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</si>
  <si>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</si>
  <si>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</si>
  <si>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</si>
  <si>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</si>
  <si>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</si>
  <si>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</si>
  <si>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</si>
  <si>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</si>
  <si>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</si>
  <si>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</si>
  <si>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</si>
  <si>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</si>
  <si>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</si>
  <si>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</si>
  <si>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</si>
  <si>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</si>
  <si>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</si>
  <si>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</si>
  <si>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</si>
  <si>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</si>
  <si>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</si>
  <si>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</si>
  <si>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</si>
  <si>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</si>
  <si>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</si>
  <si>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</si>
  <si>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</si>
  <si>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</si>
  <si>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</si>
  <si>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</si>
  <si>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</si>
  <si>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</si>
  <si>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</si>
  <si>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</si>
  <si>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</si>
  <si>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</si>
  <si>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</si>
  <si>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</si>
  <si>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</si>
  <si>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</si>
  <si>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</si>
  <si>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</si>
  <si>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</si>
  <si>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</si>
  <si>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</si>
  <si>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</si>
  <si>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</si>
  <si>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</si>
  <si>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</si>
  <si>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</si>
  <si>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</si>
  <si>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</si>
  <si>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</si>
  <si>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</si>
  <si>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</si>
  <si>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</si>
  <si>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</si>
  <si>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</si>
  <si>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</si>
  <si>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 xml:space="preserve">Утверж. план на 2010г </t>
  </si>
  <si>
    <t>Уточ.     план на 2010 г</t>
  </si>
  <si>
    <t xml:space="preserve">% исп. 2010 к 2009 г. </t>
  </si>
  <si>
    <t>0300</t>
  </si>
  <si>
    <t>АНАЛИЗ ИСПОЛНЕНИЯ БЮДЖЕТА  ШЕРАУТСКОГО  ПОСЕЛЕНИЯ НА 01.06.2010 г.</t>
  </si>
  <si>
    <t>Исполнено на 01.06.09</t>
  </si>
  <si>
    <t>Исполнено на 01.06.10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</si>
</sst>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D53" sqref="D53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4" t="s">
        <v>100</v>
      </c>
      <c r="B1" s="44"/>
      <c r="C1" s="44"/>
      <c r="D1" s="44"/>
      <c r="E1" s="44"/>
      <c r="F1" s="44"/>
      <c r="G1" s="44"/>
      <c r="H1" s="44"/>
      <c r="I1" s="44"/>
    </row>
    <row r="2" spans="7:8" ht="12" customHeight="1">
      <c r="G2" s="46" t="s">
        <v>24</v>
      </c>
      <c r="H2" s="46"/>
    </row>
    <row r="3" spans="1:9" ht="48">
      <c r="A3" s="31" t="s">
        <v>0</v>
      </c>
      <c r="B3" s="9" t="s">
        <v>25</v>
      </c>
      <c r="C3" s="10" t="s">
        <v>96</v>
      </c>
      <c r="D3" s="10" t="s">
        <v>97</v>
      </c>
      <c r="E3" s="10" t="s">
        <v>102</v>
      </c>
      <c r="F3" s="10" t="s">
        <v>101</v>
      </c>
      <c r="G3" s="10" t="s">
        <v>67</v>
      </c>
      <c r="H3" s="10" t="s">
        <v>48</v>
      </c>
      <c r="I3" s="10" t="s">
        <v>98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670.8</v>
      </c>
      <c r="E4" s="1">
        <f>E5+E17</f>
        <v>239.3</v>
      </c>
      <c r="F4" s="1">
        <f>F5+F17</f>
        <v>429.3</v>
      </c>
      <c r="G4" s="1">
        <f aca="true" t="shared" si="0" ref="G4:G14">E4/C4*100</f>
        <v>35.67382230172928</v>
      </c>
      <c r="H4" s="2">
        <f aca="true" t="shared" si="1" ref="H4:H14">E4/D4*100</f>
        <v>35.67382230172928</v>
      </c>
      <c r="I4" s="28">
        <f aca="true" t="shared" si="2" ref="I4:I14">E4/F4*100</f>
        <v>55.74190542744002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646</v>
      </c>
      <c r="E5" s="1">
        <f>E6+E8+E10+E15+E16</f>
        <v>230.3</v>
      </c>
      <c r="F5" s="1">
        <f>F6+F8+F10</f>
        <v>420.7</v>
      </c>
      <c r="G5" s="1">
        <f t="shared" si="0"/>
        <v>35.65015479876161</v>
      </c>
      <c r="H5" s="2">
        <f t="shared" si="1"/>
        <v>35.65015479876161</v>
      </c>
      <c r="I5" s="28">
        <f t="shared" si="2"/>
        <v>54.74209650582363</v>
      </c>
    </row>
    <row r="6" spans="1:9" ht="12.75">
      <c r="A6" s="33" t="s">
        <v>71</v>
      </c>
      <c r="B6" s="13" t="s">
        <v>26</v>
      </c>
      <c r="C6" s="3">
        <f>C7</f>
        <v>220</v>
      </c>
      <c r="D6" s="3">
        <f>D7</f>
        <v>220</v>
      </c>
      <c r="E6" s="3">
        <f>E7</f>
        <v>78.7</v>
      </c>
      <c r="F6" s="3">
        <f>F7</f>
        <v>108.4</v>
      </c>
      <c r="G6" s="1">
        <f t="shared" si="0"/>
        <v>35.77272727272727</v>
      </c>
      <c r="H6" s="2">
        <f t="shared" si="1"/>
        <v>35.77272727272727</v>
      </c>
      <c r="I6" s="28">
        <f t="shared" si="2"/>
        <v>72.60147601476015</v>
      </c>
    </row>
    <row r="7" spans="1:9" ht="12.75">
      <c r="A7" s="34" t="s">
        <v>2</v>
      </c>
      <c r="B7" s="9" t="s">
        <v>61</v>
      </c>
      <c r="C7" s="4">
        <v>220</v>
      </c>
      <c r="D7" s="4">
        <v>220</v>
      </c>
      <c r="E7" s="4">
        <v>78.7</v>
      </c>
      <c r="F7" s="4">
        <v>108.4</v>
      </c>
      <c r="G7" s="1">
        <f t="shared" si="0"/>
        <v>35.77272727272727</v>
      </c>
      <c r="H7" s="2">
        <f t="shared" si="1"/>
        <v>35.77272727272727</v>
      </c>
      <c r="I7" s="28">
        <f t="shared" si="2"/>
        <v>72.60147601476015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86</v>
      </c>
      <c r="E8" s="3">
        <f>E9</f>
        <v>0.3</v>
      </c>
      <c r="F8" s="3">
        <f>F9</f>
        <v>135.1</v>
      </c>
      <c r="G8" s="1">
        <f t="shared" si="0"/>
        <v>0.3488372093023256</v>
      </c>
      <c r="H8" s="2">
        <f t="shared" si="1"/>
        <v>0.3488372093023256</v>
      </c>
      <c r="I8" s="28">
        <f t="shared" si="2"/>
        <v>0.22205773501110287</v>
      </c>
    </row>
    <row r="9" spans="1:9" ht="14.25" customHeight="1">
      <c r="A9" s="35" t="s">
        <v>4</v>
      </c>
      <c r="B9" s="10" t="s">
        <v>62</v>
      </c>
      <c r="C9" s="4">
        <v>86</v>
      </c>
      <c r="D9" s="4">
        <v>86</v>
      </c>
      <c r="E9" s="4">
        <v>0.3</v>
      </c>
      <c r="F9" s="4">
        <v>135.1</v>
      </c>
      <c r="G9" s="1">
        <f t="shared" si="0"/>
        <v>0.3488372093023256</v>
      </c>
      <c r="H9" s="2">
        <f t="shared" si="1"/>
        <v>0.3488372093023256</v>
      </c>
      <c r="I9" s="28">
        <f t="shared" si="2"/>
        <v>0.22205773501110287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340</v>
      </c>
      <c r="E10" s="3">
        <f>E11+E12</f>
        <v>144.5</v>
      </c>
      <c r="F10" s="3">
        <f>F11+F12</f>
        <v>177.2</v>
      </c>
      <c r="G10" s="1">
        <f t="shared" si="0"/>
        <v>42.5</v>
      </c>
      <c r="H10" s="2">
        <f t="shared" si="1"/>
        <v>42.5</v>
      </c>
      <c r="I10" s="28">
        <f t="shared" si="2"/>
        <v>81.54627539503386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40</v>
      </c>
      <c r="E11" s="4">
        <v>2.9</v>
      </c>
      <c r="F11" s="4">
        <v>1.1</v>
      </c>
      <c r="G11" s="1">
        <f t="shared" si="0"/>
        <v>7.249999999999999</v>
      </c>
      <c r="H11" s="2">
        <f t="shared" si="1"/>
        <v>7.249999999999999</v>
      </c>
      <c r="I11" s="28">
        <f t="shared" si="2"/>
        <v>263.6363636363636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300</v>
      </c>
      <c r="E12" s="21">
        <f>E13+E14</f>
        <v>141.6</v>
      </c>
      <c r="F12" s="21">
        <f>F13+F14</f>
        <v>176.1</v>
      </c>
      <c r="G12" s="1">
        <f t="shared" si="0"/>
        <v>47.199999999999996</v>
      </c>
      <c r="H12" s="2">
        <f t="shared" si="1"/>
        <v>47.199999999999996</v>
      </c>
      <c r="I12" s="28">
        <f t="shared" si="2"/>
        <v>80.40885860306643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298</v>
      </c>
      <c r="E13" s="4">
        <v>140.5</v>
      </c>
      <c r="F13" s="4">
        <v>175</v>
      </c>
      <c r="G13" s="1">
        <f t="shared" si="0"/>
        <v>47.14765100671141</v>
      </c>
      <c r="H13" s="2">
        <f t="shared" si="1"/>
        <v>47.14765100671141</v>
      </c>
      <c r="I13" s="28">
        <f t="shared" si="2"/>
        <v>80.28571428571428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1.1</v>
      </c>
      <c r="F14" s="22">
        <v>1.1</v>
      </c>
      <c r="G14" s="1">
        <f t="shared" si="0"/>
        <v>55.00000000000001</v>
      </c>
      <c r="H14" s="2">
        <f t="shared" si="1"/>
        <v>55.00000000000001</v>
      </c>
      <c r="I14" s="28">
        <f t="shared" si="2"/>
        <v>100</v>
      </c>
    </row>
    <row r="15" spans="1:9" ht="13.5" customHeight="1">
      <c r="A15" s="35" t="s">
        <v>91</v>
      </c>
      <c r="B15" s="10" t="s">
        <v>92</v>
      </c>
      <c r="C15" s="4"/>
      <c r="D15" s="4">
        <v>0</v>
      </c>
      <c r="E15" s="4">
        <v>6.8</v>
      </c>
      <c r="F15" s="22"/>
      <c r="G15" s="1"/>
      <c r="H15" s="2"/>
      <c r="I15" s="28"/>
    </row>
    <row r="16" spans="1:9" ht="13.5" customHeight="1">
      <c r="A16" s="43" t="s">
        <v>93</v>
      </c>
      <c r="B16" s="10" t="s">
        <v>94</v>
      </c>
      <c r="C16" s="4"/>
      <c r="D16" s="4">
        <v>0</v>
      </c>
      <c r="E16" s="4">
        <v>0</v>
      </c>
      <c r="F16" s="22"/>
      <c r="G16" s="1"/>
      <c r="H16" s="2"/>
      <c r="I16" s="28"/>
    </row>
    <row r="17" spans="1:9" ht="12.75">
      <c r="A17" s="37" t="s">
        <v>19</v>
      </c>
      <c r="B17" s="15"/>
      <c r="C17" s="1">
        <f>C18+C22</f>
        <v>24.8</v>
      </c>
      <c r="D17" s="1">
        <f>D18+D22</f>
        <v>24.8</v>
      </c>
      <c r="E17" s="1">
        <f>E18+E22</f>
        <v>9</v>
      </c>
      <c r="F17" s="1">
        <f>F18+F22</f>
        <v>8.6</v>
      </c>
      <c r="G17" s="1">
        <f>E17/C17*100</f>
        <v>36.29032258064516</v>
      </c>
      <c r="H17" s="2">
        <f>E17/D17*100</f>
        <v>36.29032258064516</v>
      </c>
      <c r="I17" s="28">
        <f aca="true" t="shared" si="3" ref="I17:I25">E17/F17*100</f>
        <v>104.65116279069768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24.8</v>
      </c>
      <c r="E18" s="3">
        <f>E19+E20</f>
        <v>8.4</v>
      </c>
      <c r="F18" s="3">
        <f>F19+F20</f>
        <v>7.6</v>
      </c>
      <c r="G18" s="1">
        <f>E18/C18*100</f>
        <v>33.87096774193549</v>
      </c>
      <c r="H18" s="2">
        <f>E18/D18*100</f>
        <v>33.87096774193549</v>
      </c>
      <c r="I18" s="28">
        <f t="shared" si="3"/>
        <v>110.5263157894737</v>
      </c>
    </row>
    <row r="19" spans="1:9" ht="45">
      <c r="A19" s="35" t="s">
        <v>64</v>
      </c>
      <c r="B19" s="10" t="s">
        <v>69</v>
      </c>
      <c r="C19" s="4">
        <v>18</v>
      </c>
      <c r="D19" s="4">
        <v>18</v>
      </c>
      <c r="E19" s="4">
        <v>3.2</v>
      </c>
      <c r="F19" s="4">
        <v>4.8</v>
      </c>
      <c r="G19" s="1">
        <f>E19/C19*100</f>
        <v>17.77777777777778</v>
      </c>
      <c r="H19" s="2">
        <f>E19/D19*100</f>
        <v>17.77777777777778</v>
      </c>
      <c r="I19" s="28">
        <f t="shared" si="3"/>
        <v>66.66666666666667</v>
      </c>
    </row>
    <row r="20" spans="1:9" ht="34.5" customHeight="1">
      <c r="A20" s="35" t="s">
        <v>65</v>
      </c>
      <c r="B20" s="10" t="s">
        <v>66</v>
      </c>
      <c r="C20" s="4">
        <v>6.8</v>
      </c>
      <c r="D20" s="4">
        <v>6.8</v>
      </c>
      <c r="E20" s="4">
        <v>5.2</v>
      </c>
      <c r="F20" s="4">
        <v>2.8</v>
      </c>
      <c r="G20" s="1">
        <f>E20/C20*100</f>
        <v>76.47058823529413</v>
      </c>
      <c r="H20" s="2">
        <f>E20/D20*100</f>
        <v>76.47058823529413</v>
      </c>
      <c r="I20" s="28">
        <f t="shared" si="3"/>
        <v>185.71428571428575</v>
      </c>
    </row>
    <row r="21" spans="1:9" ht="12.75" hidden="1">
      <c r="A21" s="35" t="s">
        <v>68</v>
      </c>
      <c r="B21" s="10"/>
      <c r="C21" s="4"/>
      <c r="D21" s="4"/>
      <c r="E21" s="4"/>
      <c r="F21" s="4"/>
      <c r="G21" s="1" t="e">
        <f>E21/C21*100</f>
        <v>#DIV/0!</v>
      </c>
      <c r="H21" s="2" t="e">
        <f>E21/D21*100</f>
        <v>#DIV/0!</v>
      </c>
      <c r="I21" s="28" t="e">
        <f t="shared" si="3"/>
        <v>#DIV/0!</v>
      </c>
    </row>
    <row r="22" spans="1:9" ht="24">
      <c r="A22" s="35" t="s">
        <v>79</v>
      </c>
      <c r="B22" s="10" t="s">
        <v>80</v>
      </c>
      <c r="C22" s="4"/>
      <c r="D22" s="4">
        <v>0</v>
      </c>
      <c r="E22" s="4">
        <v>0.6</v>
      </c>
      <c r="F22" s="4">
        <v>1</v>
      </c>
      <c r="G22" s="1"/>
      <c r="H22" s="2"/>
      <c r="I22" s="28">
        <f t="shared" si="3"/>
        <v>60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3031.1</v>
      </c>
      <c r="E23" s="3">
        <f>E24+E25+E26+E29+E30+E28+E31+E27</f>
        <v>1026.8</v>
      </c>
      <c r="F23" s="3">
        <f>F24+F25+F26+F29+F30+F31+F27</f>
        <v>1012.3</v>
      </c>
      <c r="G23" s="1">
        <f>E23/C23*100</f>
        <v>47.08148012288505</v>
      </c>
      <c r="H23" s="2">
        <f>E23/D23*100</f>
        <v>33.87549074593382</v>
      </c>
      <c r="I23" s="28">
        <f t="shared" si="3"/>
        <v>101.43238170502815</v>
      </c>
    </row>
    <row r="24" spans="1:9" ht="23.25" customHeight="1">
      <c r="A24" s="35" t="s">
        <v>47</v>
      </c>
      <c r="B24" s="10" t="s">
        <v>35</v>
      </c>
      <c r="C24" s="4">
        <v>1734.8</v>
      </c>
      <c r="D24" s="4">
        <v>1734.8</v>
      </c>
      <c r="E24" s="4">
        <v>625.4</v>
      </c>
      <c r="F24" s="4">
        <v>964</v>
      </c>
      <c r="G24" s="1">
        <f>E24/C24*100</f>
        <v>36.05026516024902</v>
      </c>
      <c r="H24" s="2">
        <f>E24/D24*100</f>
        <v>36.05026516024902</v>
      </c>
      <c r="I24" s="28">
        <f t="shared" si="3"/>
        <v>64.87551867219918</v>
      </c>
    </row>
    <row r="25" spans="1:9" ht="25.5" customHeight="1">
      <c r="A25" s="35" t="s">
        <v>85</v>
      </c>
      <c r="B25" s="10" t="s">
        <v>63</v>
      </c>
      <c r="C25" s="4">
        <v>113.7</v>
      </c>
      <c r="D25" s="4">
        <v>113.7</v>
      </c>
      <c r="E25" s="4">
        <v>47.4</v>
      </c>
      <c r="F25" s="4">
        <v>48.3</v>
      </c>
      <c r="G25" s="1">
        <f>E25/C25*100</f>
        <v>41.68865435356201</v>
      </c>
      <c r="H25" s="2">
        <f>E25/D25*100</f>
        <v>41.68865435356201</v>
      </c>
      <c r="I25" s="28">
        <f t="shared" si="3"/>
        <v>98.13664596273293</v>
      </c>
    </row>
    <row r="26" spans="1:9" ht="25.5" customHeight="1">
      <c r="A26" s="35" t="s">
        <v>72</v>
      </c>
      <c r="B26" s="10" t="s">
        <v>73</v>
      </c>
      <c r="C26" s="4">
        <v>223.8</v>
      </c>
      <c r="D26" s="4">
        <v>88.6</v>
      </c>
      <c r="E26" s="4"/>
      <c r="F26" s="4">
        <v>0</v>
      </c>
      <c r="G26" s="1">
        <f>E26/C26*100</f>
        <v>0</v>
      </c>
      <c r="H26" s="2"/>
      <c r="I26" s="28"/>
    </row>
    <row r="27" spans="1:9" ht="31.5" customHeight="1">
      <c r="A27" s="42" t="s">
        <v>75</v>
      </c>
      <c r="B27" s="10" t="s">
        <v>76</v>
      </c>
      <c r="C27" s="4"/>
      <c r="D27" s="4">
        <v>870</v>
      </c>
      <c r="E27" s="4">
        <v>354</v>
      </c>
      <c r="F27" s="4">
        <v>0</v>
      </c>
      <c r="G27" s="1"/>
      <c r="H27" s="2"/>
      <c r="I27" s="28"/>
    </row>
    <row r="28" spans="1:9" ht="29.25" customHeight="1" hidden="1">
      <c r="A28" s="41" t="s">
        <v>88</v>
      </c>
      <c r="B28" s="10" t="s">
        <v>89</v>
      </c>
      <c r="C28" s="4"/>
      <c r="D28" s="4">
        <v>0</v>
      </c>
      <c r="E28" s="4">
        <v>0</v>
      </c>
      <c r="F28" s="4">
        <v>0</v>
      </c>
      <c r="G28" s="1"/>
      <c r="H28" s="2"/>
      <c r="I28" s="28"/>
    </row>
    <row r="29" spans="1:9" ht="32.25" customHeight="1">
      <c r="A29" s="35" t="s">
        <v>77</v>
      </c>
      <c r="B29" s="10" t="s">
        <v>78</v>
      </c>
      <c r="C29" s="4">
        <v>0</v>
      </c>
      <c r="D29" s="4">
        <v>223.8</v>
      </c>
      <c r="E29" s="4">
        <v>0</v>
      </c>
      <c r="F29" s="4">
        <v>0</v>
      </c>
      <c r="G29" s="1"/>
      <c r="H29" s="2"/>
      <c r="I29" s="28"/>
    </row>
    <row r="30" spans="1:9" ht="21" customHeight="1">
      <c r="A30" s="39" t="s">
        <v>83</v>
      </c>
      <c r="B30" s="40" t="s">
        <v>84</v>
      </c>
      <c r="C30" s="4">
        <v>0.2</v>
      </c>
      <c r="D30" s="4">
        <v>0.2</v>
      </c>
      <c r="E30" s="4">
        <v>0</v>
      </c>
      <c r="F30" s="4"/>
      <c r="G30" s="1">
        <f>E30/C30*100</f>
        <v>0</v>
      </c>
      <c r="H30" s="2">
        <f>E30/D30*100</f>
        <v>0</v>
      </c>
      <c r="I30" s="28"/>
    </row>
    <row r="31" spans="1:9" ht="21" customHeight="1">
      <c r="A31" s="39" t="s">
        <v>86</v>
      </c>
      <c r="B31" s="10" t="s">
        <v>87</v>
      </c>
      <c r="C31" s="4">
        <v>108.4</v>
      </c>
      <c r="D31" s="4">
        <v>0</v>
      </c>
      <c r="E31" s="4">
        <v>0</v>
      </c>
      <c r="F31" s="4"/>
      <c r="G31" s="1"/>
      <c r="H31" s="2"/>
      <c r="I31" s="28"/>
    </row>
    <row r="32" spans="1:9" ht="24.75" customHeight="1">
      <c r="A32" s="36" t="s">
        <v>11</v>
      </c>
      <c r="B32" s="14" t="s">
        <v>36</v>
      </c>
      <c r="C32" s="3">
        <v>517</v>
      </c>
      <c r="D32" s="3">
        <v>517</v>
      </c>
      <c r="E32" s="3">
        <v>166</v>
      </c>
      <c r="F32" s="3">
        <v>0</v>
      </c>
      <c r="G32" s="1">
        <f>E32/C32*100</f>
        <v>32.10831721470019</v>
      </c>
      <c r="H32" s="2">
        <f>E32/D32*100</f>
        <v>32.10831721470019</v>
      </c>
      <c r="I32" s="28"/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4218.9</v>
      </c>
      <c r="E33" s="5">
        <f>E4+E23+E32</f>
        <v>1432.1</v>
      </c>
      <c r="F33" s="5">
        <f>F4+F23+F32</f>
        <v>1441.6</v>
      </c>
      <c r="G33" s="1">
        <f>E33/C33*100</f>
        <v>42.51194822928726</v>
      </c>
      <c r="H33" s="2">
        <f>E33/D33*100</f>
        <v>33.94486714546446</v>
      </c>
      <c r="I33" s="28">
        <f>E33/F33*100</f>
        <v>99.34100998890122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599.6</v>
      </c>
      <c r="E35" s="3">
        <v>213</v>
      </c>
      <c r="F35" s="3">
        <v>294.5</v>
      </c>
      <c r="G35" s="1">
        <f aca="true" t="shared" si="4" ref="G35:G40">E35/C35*100</f>
        <v>35.52368245496998</v>
      </c>
      <c r="H35" s="2">
        <f aca="true" t="shared" si="5" ref="H35:H43">E35/D35*100</f>
        <v>35.52368245496998</v>
      </c>
      <c r="I35" s="28">
        <f>E35/F35*100</f>
        <v>72.32597623089984</v>
      </c>
    </row>
    <row r="36" spans="1:9" ht="12.75">
      <c r="A36" s="35" t="s">
        <v>15</v>
      </c>
      <c r="B36" s="10">
        <v>211.213</v>
      </c>
      <c r="C36" s="4">
        <v>512</v>
      </c>
      <c r="D36" s="4">
        <v>512</v>
      </c>
      <c r="E36" s="4">
        <v>178</v>
      </c>
      <c r="F36" s="4">
        <v>256.5</v>
      </c>
      <c r="G36" s="1">
        <f t="shared" si="4"/>
        <v>34.765625</v>
      </c>
      <c r="H36" s="2">
        <f t="shared" si="5"/>
        <v>34.765625</v>
      </c>
      <c r="I36" s="28">
        <f>E36/F36*100</f>
        <v>69.39571150097466</v>
      </c>
    </row>
    <row r="37" spans="1:9" ht="12.75">
      <c r="A37" s="35" t="s">
        <v>22</v>
      </c>
      <c r="B37" s="10">
        <v>223</v>
      </c>
      <c r="C37" s="4">
        <v>32.4</v>
      </c>
      <c r="D37" s="4">
        <v>32.4</v>
      </c>
      <c r="E37" s="4">
        <v>19.2</v>
      </c>
      <c r="F37" s="4">
        <v>12.4</v>
      </c>
      <c r="G37" s="1">
        <f t="shared" si="4"/>
        <v>59.25925925925925</v>
      </c>
      <c r="H37" s="2">
        <f t="shared" si="5"/>
        <v>59.25925925925925</v>
      </c>
      <c r="I37" s="28">
        <f>E37/F37*100</f>
        <v>154.83870967741936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55.200000000000024</v>
      </c>
      <c r="E38" s="4">
        <f>E35-E36-E37</f>
        <v>15.8</v>
      </c>
      <c r="F38" s="4">
        <f>F35-F36-F37</f>
        <v>25.6</v>
      </c>
      <c r="G38" s="1">
        <f t="shared" si="4"/>
        <v>28.62318840579709</v>
      </c>
      <c r="H38" s="2">
        <f t="shared" si="5"/>
        <v>28.62318840579709</v>
      </c>
      <c r="I38" s="28">
        <f>E38/F38*100</f>
        <v>61.71875</v>
      </c>
    </row>
    <row r="39" spans="1:9" ht="12.75">
      <c r="A39" s="37" t="s">
        <v>23</v>
      </c>
      <c r="B39" s="18" t="s">
        <v>51</v>
      </c>
      <c r="C39" s="1">
        <v>113.7</v>
      </c>
      <c r="D39" s="1">
        <v>113.7</v>
      </c>
      <c r="E39" s="1">
        <v>39.8</v>
      </c>
      <c r="F39" s="1">
        <v>29.5</v>
      </c>
      <c r="G39" s="1">
        <f t="shared" si="4"/>
        <v>35.00439753737906</v>
      </c>
      <c r="H39" s="2">
        <f t="shared" si="5"/>
        <v>35.00439753737906</v>
      </c>
      <c r="I39" s="28">
        <f>E39/F39*100</f>
        <v>134.9152542372881</v>
      </c>
    </row>
    <row r="40" spans="1:9" ht="19.5" customHeight="1">
      <c r="A40" s="36" t="s">
        <v>38</v>
      </c>
      <c r="B40" s="17" t="s">
        <v>99</v>
      </c>
      <c r="C40" s="3">
        <v>142.2</v>
      </c>
      <c r="D40" s="3">
        <v>108.2</v>
      </c>
      <c r="E40" s="3">
        <v>30</v>
      </c>
      <c r="F40" s="3">
        <v>0</v>
      </c>
      <c r="G40" s="1">
        <f t="shared" si="4"/>
        <v>21.09704641350211</v>
      </c>
      <c r="H40" s="2">
        <f t="shared" si="5"/>
        <v>27.726432532347506</v>
      </c>
      <c r="I40" s="28"/>
    </row>
    <row r="41" spans="1:9" ht="20.25" customHeight="1" hidden="1">
      <c r="A41" s="36" t="s">
        <v>55</v>
      </c>
      <c r="B41" s="17" t="s">
        <v>52</v>
      </c>
      <c r="C41" s="3"/>
      <c r="D41" s="3"/>
      <c r="E41" s="3">
        <v>0</v>
      </c>
      <c r="F41" s="3">
        <v>0</v>
      </c>
      <c r="G41" s="1"/>
      <c r="H41" s="2" t="e">
        <f t="shared" si="5"/>
        <v>#DIV/0!</v>
      </c>
      <c r="I41" s="28"/>
    </row>
    <row r="42" spans="1:9" ht="17.25" customHeight="1">
      <c r="A42" s="36" t="s">
        <v>82</v>
      </c>
      <c r="B42" s="17" t="s">
        <v>81</v>
      </c>
      <c r="C42" s="3"/>
      <c r="D42" s="3">
        <v>53.6</v>
      </c>
      <c r="E42" s="3">
        <v>44.1</v>
      </c>
      <c r="F42" s="3"/>
      <c r="G42" s="1"/>
      <c r="H42" s="2">
        <f t="shared" si="5"/>
        <v>82.27611940298507</v>
      </c>
      <c r="I42" s="28"/>
    </row>
    <row r="43" spans="1:9" ht="12.75">
      <c r="A43" s="36" t="s">
        <v>54</v>
      </c>
      <c r="B43" s="17" t="s">
        <v>53</v>
      </c>
      <c r="C43" s="3">
        <v>870.4</v>
      </c>
      <c r="D43" s="3">
        <v>810</v>
      </c>
      <c r="E43" s="3">
        <v>90.2</v>
      </c>
      <c r="F43" s="3">
        <v>0</v>
      </c>
      <c r="G43" s="1">
        <f aca="true" t="shared" si="6" ref="G43:G52">E43/C43*100</f>
        <v>10.363051470588236</v>
      </c>
      <c r="H43" s="2">
        <f t="shared" si="5"/>
        <v>11.135802469135802</v>
      </c>
      <c r="I43" s="28"/>
    </row>
    <row r="44" spans="1:9" ht="12.75">
      <c r="A44" s="37" t="s">
        <v>42</v>
      </c>
      <c r="B44" s="18" t="s">
        <v>56</v>
      </c>
      <c r="C44" s="1">
        <v>3</v>
      </c>
      <c r="D44" s="1">
        <v>3</v>
      </c>
      <c r="E44" s="4"/>
      <c r="F44" s="4"/>
      <c r="G44" s="1">
        <f t="shared" si="6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1278.2</v>
      </c>
      <c r="E45" s="3">
        <v>586</v>
      </c>
      <c r="F45" s="3">
        <v>488</v>
      </c>
      <c r="G45" s="1">
        <f t="shared" si="6"/>
        <v>51.14330598708327</v>
      </c>
      <c r="H45" s="2">
        <f aca="true" t="shared" si="7" ref="H45:H52">E45/D45*100</f>
        <v>45.84572054451572</v>
      </c>
      <c r="I45" s="28">
        <f>E45/F45*100</f>
        <v>120.08196721311475</v>
      </c>
    </row>
    <row r="46" spans="1:9" ht="12.75">
      <c r="A46" s="35" t="s">
        <v>15</v>
      </c>
      <c r="B46" s="10">
        <v>211.213</v>
      </c>
      <c r="C46" s="4">
        <v>876.5</v>
      </c>
      <c r="D46" s="4">
        <v>876.5</v>
      </c>
      <c r="E46" s="4">
        <v>352.5</v>
      </c>
      <c r="F46" s="4">
        <v>407</v>
      </c>
      <c r="G46" s="1">
        <f t="shared" si="6"/>
        <v>40.216771249286936</v>
      </c>
      <c r="H46" s="2">
        <f t="shared" si="7"/>
        <v>40.216771249286936</v>
      </c>
      <c r="I46" s="28">
        <f>E46/F46*100</f>
        <v>86.60933660933661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74.3</v>
      </c>
      <c r="E47" s="4">
        <v>25</v>
      </c>
      <c r="F47" s="4">
        <v>15.7</v>
      </c>
      <c r="G47" s="1">
        <f t="shared" si="6"/>
        <v>60.53268765133172</v>
      </c>
      <c r="H47" s="2">
        <f t="shared" si="7"/>
        <v>33.64737550471064</v>
      </c>
      <c r="I47" s="28">
        <f>E47/F47*100</f>
        <v>159.23566878980893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327.40000000000003</v>
      </c>
      <c r="E48" s="4">
        <f>E45-E46-E47</f>
        <v>208.5</v>
      </c>
      <c r="F48" s="4">
        <f>F45-F46-F47</f>
        <v>65.3</v>
      </c>
      <c r="G48" s="1">
        <f t="shared" si="6"/>
        <v>91.44736842105266</v>
      </c>
      <c r="H48" s="2">
        <f t="shared" si="7"/>
        <v>63.68356750152717</v>
      </c>
      <c r="I48" s="28">
        <f>E48/F48*100</f>
        <v>319.2955589586524</v>
      </c>
    </row>
    <row r="49" spans="1:9" ht="12.75">
      <c r="A49" s="37" t="s">
        <v>58</v>
      </c>
      <c r="B49" s="27" t="s">
        <v>57</v>
      </c>
      <c r="C49" s="21">
        <v>10</v>
      </c>
      <c r="D49" s="21">
        <v>10</v>
      </c>
      <c r="E49" s="21">
        <v>0.8</v>
      </c>
      <c r="F49" s="21">
        <v>0</v>
      </c>
      <c r="G49" s="1">
        <f t="shared" si="6"/>
        <v>8</v>
      </c>
      <c r="H49" s="2">
        <f t="shared" si="7"/>
        <v>8</v>
      </c>
      <c r="I49" s="28"/>
    </row>
    <row r="50" spans="1:9" ht="12.75">
      <c r="A50" s="37" t="s">
        <v>59</v>
      </c>
      <c r="B50" s="18" t="s">
        <v>60</v>
      </c>
      <c r="C50" s="1">
        <v>10</v>
      </c>
      <c r="D50" s="1">
        <v>10</v>
      </c>
      <c r="E50" s="21">
        <v>1</v>
      </c>
      <c r="F50" s="21">
        <v>0</v>
      </c>
      <c r="G50" s="1">
        <f t="shared" si="6"/>
        <v>10</v>
      </c>
      <c r="H50" s="2">
        <f t="shared" si="7"/>
        <v>10</v>
      </c>
      <c r="I50" s="28"/>
    </row>
    <row r="51" spans="1:9" ht="15" customHeight="1">
      <c r="A51" s="37" t="s">
        <v>40</v>
      </c>
      <c r="B51" s="14">
        <v>1003</v>
      </c>
      <c r="C51" s="3">
        <f>C53+C52</f>
        <v>474</v>
      </c>
      <c r="D51" s="3">
        <f>D53+D52</f>
        <v>1432.6</v>
      </c>
      <c r="E51" s="3">
        <f>E53+E52</f>
        <v>520</v>
      </c>
      <c r="F51" s="3">
        <f>F53+F52</f>
        <v>0</v>
      </c>
      <c r="G51" s="1">
        <f t="shared" si="6"/>
        <v>109.70464135021096</v>
      </c>
      <c r="H51" s="2">
        <f t="shared" si="7"/>
        <v>36.29764065335753</v>
      </c>
      <c r="I51" s="28"/>
    </row>
    <row r="52" spans="1:9" ht="15.75" customHeight="1">
      <c r="A52" s="41" t="s">
        <v>90</v>
      </c>
      <c r="B52" s="19"/>
      <c r="C52" s="29">
        <v>474</v>
      </c>
      <c r="D52" s="29">
        <v>1344</v>
      </c>
      <c r="E52" s="24">
        <v>520</v>
      </c>
      <c r="F52" s="21">
        <v>0</v>
      </c>
      <c r="G52" s="1">
        <f t="shared" si="6"/>
        <v>109.70464135021096</v>
      </c>
      <c r="H52" s="2">
        <f t="shared" si="7"/>
        <v>38.69047619047619</v>
      </c>
      <c r="I52" s="28"/>
    </row>
    <row r="53" spans="1:9" ht="13.5" customHeight="1">
      <c r="A53" s="35" t="s">
        <v>45</v>
      </c>
      <c r="B53" s="19"/>
      <c r="C53" s="24">
        <v>0</v>
      </c>
      <c r="D53" s="24">
        <v>88.6</v>
      </c>
      <c r="E53" s="3"/>
      <c r="F53" s="3">
        <v>0</v>
      </c>
      <c r="G53" s="1"/>
      <c r="H53" s="2"/>
      <c r="I53" s="28"/>
    </row>
    <row r="54" spans="1:9" ht="14.25" customHeight="1" hidden="1">
      <c r="A54" s="35" t="s">
        <v>41</v>
      </c>
      <c r="B54" s="19" t="s">
        <v>44</v>
      </c>
      <c r="C54" s="4"/>
      <c r="D54" s="4"/>
      <c r="E54" s="4"/>
      <c r="F54" s="4"/>
      <c r="G54" s="1"/>
      <c r="H54" s="2"/>
      <c r="I54" s="28"/>
    </row>
    <row r="55" spans="1:9" ht="21.75" customHeight="1" hidden="1">
      <c r="A55" s="35" t="s">
        <v>70</v>
      </c>
      <c r="B55" s="19"/>
      <c r="C55" s="4"/>
      <c r="D55" s="4"/>
      <c r="E55" s="4"/>
      <c r="F55" s="21"/>
      <c r="G55" s="1"/>
      <c r="H55" s="2"/>
      <c r="I55" s="28"/>
    </row>
    <row r="56" spans="1:9" ht="15" customHeight="1" hidden="1">
      <c r="A56" s="35" t="s">
        <v>95</v>
      </c>
      <c r="B56" s="19"/>
      <c r="C56" s="4"/>
      <c r="D56" s="4">
        <v>0</v>
      </c>
      <c r="E56" s="4">
        <v>0</v>
      </c>
      <c r="F56" s="21">
        <v>0</v>
      </c>
      <c r="G56" s="1"/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4418.9</v>
      </c>
      <c r="E57" s="30">
        <f>E35+E39+E40+E41+E42+E43+E44+E45+E49+E50+E51+E56</f>
        <v>1524.9</v>
      </c>
      <c r="F57" s="30">
        <f>F35+F39+F40+F41+F42+F43+F44+F45+F49+F50+F51+F56</f>
        <v>812</v>
      </c>
      <c r="G57" s="1">
        <f>E57/C57*100</f>
        <v>45.26672009974175</v>
      </c>
      <c r="H57" s="2">
        <f>E57/D57*100</f>
        <v>34.50858811016317</v>
      </c>
      <c r="I57" s="28">
        <f>E57/F57*100</f>
        <v>187.79556650246306</v>
      </c>
    </row>
    <row r="58" spans="1:9" ht="27" customHeight="1">
      <c r="A58" s="37" t="s">
        <v>46</v>
      </c>
      <c r="B58" s="20"/>
      <c r="C58" s="7">
        <f>C33-C57</f>
        <v>0</v>
      </c>
      <c r="D58" s="7">
        <f>D33-D57</f>
        <v>-200</v>
      </c>
      <c r="E58" s="7">
        <f>E33-E57</f>
        <v>-92.80000000000018</v>
      </c>
      <c r="F58" s="7">
        <f>F33-F57</f>
        <v>629.5999999999999</v>
      </c>
      <c r="G58" s="1"/>
      <c r="H58" s="8"/>
      <c r="I58" s="26"/>
    </row>
    <row r="59" spans="3:6" ht="9" customHeight="1">
      <c r="C59" s="45"/>
      <c r="D59" s="45"/>
      <c r="E59" s="45"/>
      <c r="F59" s="23"/>
    </row>
    <row r="60" spans="1:6" ht="15.75" customHeight="1">
      <c r="A60" t="s">
        <v>49</v>
      </c>
      <c r="C60" s="45" t="s">
        <v>50</v>
      </c>
      <c r="D60" s="45"/>
      <c r="E60" s="45"/>
      <c r="F60" s="23"/>
    </row>
    <row r="61" spans="3:6" ht="4.5" customHeight="1" hidden="1">
      <c r="C61" s="45"/>
      <c r="D61" s="45"/>
      <c r="E61" s="45"/>
      <c r="F61" s="23"/>
    </row>
    <row r="62" spans="3:6" ht="2.25" customHeight="1" hidden="1">
      <c r="C62" s="23"/>
      <c r="D62" s="23"/>
      <c r="E62" s="23"/>
      <c r="F62" s="23"/>
    </row>
    <row r="63" ht="12.75">
      <c r="A63" s="25" t="s">
        <v>74</v>
      </c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2010-07-26T11:13:05Z</cp:lastPrinted>
  <dcterms:created xsi:type="dcterms:W3CDTF">2006-03-13T07:15:44Z</dcterms:created>
  <dcterms:modified xsi:type="dcterms:W3CDTF">2010-07-27T05:54:35Z</dcterms:modified>
  <cp:category/>
  <cp:version/>
  <cp:contentType/>
  <cp:contentStatus/>
</cp:coreProperties>
</file>