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 кв.2010" sheetId="1" r:id="rId1"/>
  </sheets>
  <definedNames/>
  <calcPr fullCalcOnLoad="1"/>
</workbook>
</file>

<file path=xl/sharedStrings.xml><?xml version="1.0" encoding="utf-8"?>
<sst xmlns="http://schemas.openxmlformats.org/spreadsheetml/2006/main" count="104" uniqueCount="102">
  <si>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</si>
  <si>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</si>
  <si>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</si>
  <si>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</si>
  <si>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</si>
  <si>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</si>
  <si>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</si>
  <si>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</si>
  <si>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</si>
  <si>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</si>
  <si>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</si>
  <si>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</si>
  <si>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</si>
  <si>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</si>
  <si>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</si>
  <si>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</si>
  <si>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</si>
  <si>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</si>
  <si>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</si>
  <si>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</si>
  <si>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</si>
  <si>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</si>
  <si>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</si>
  <si>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</si>
  <si>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</si>
  <si>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</si>
  <si>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</si>
  <si>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</si>
  <si>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</si>
  <si>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</si>
  <si>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</si>
  <si>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</si>
  <si>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182 106 06013 10 1000 110</t>
  </si>
  <si>
    <t>182 106 06023 10 1000 110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</si>
  <si>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</si>
  <si>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</si>
  <si>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</si>
  <si>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</si>
  <si>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</si>
  <si>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</si>
  <si>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</si>
  <si>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</si>
  <si>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</si>
  <si>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</si>
  <si>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</si>
  <si>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</si>
  <si>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 xml:space="preserve">  - Субс.молодым семьям (прог."Жилище")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</si>
  <si>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</si>
  <si>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</si>
  <si>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</si>
  <si>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</si>
  <si>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</si>
  <si>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</si>
  <si>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</si>
  <si>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</si>
  <si>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</si>
  <si>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</si>
  <si>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</si>
  <si>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0806</t>
  </si>
  <si>
    <t>Др.вопросы в обл. культуры</t>
  </si>
  <si>
    <t>Физическая культура и спорт</t>
  </si>
  <si>
    <t>0908</t>
  </si>
  <si>
    <t>1003 1040200 501 262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</si>
  <si>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</si>
  <si>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</si>
  <si>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</si>
  <si>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</si>
  <si>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</si>
  <si>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993 111 05010 10 0000 120</t>
  </si>
  <si>
    <t>Прочие неналоговые доходы</t>
  </si>
  <si>
    <t>993 117 05050 10 0000 180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</si>
  <si>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</si>
  <si>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</si>
  <si>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</si>
  <si>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Исп. Кириллова Л.В.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</si>
  <si>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</si>
  <si>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</si>
  <si>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</si>
  <si>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</si>
  <si>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1003 1001100 099 262</t>
  </si>
  <si>
    <t>Возмещение сумм израсходованных незаконно и не по целевому назначению</t>
  </si>
  <si>
    <t>993 116 32050 10 0000 120</t>
  </si>
  <si>
    <r>
      <t xml:space="preserve">  </t>
    </r>
    <r>
      <rPr>
        <sz val="6"/>
        <rFont val="Arial Cyr"/>
        <family val="2"/>
      </rPr>
      <t xml:space="preserve">Пособия по социальной помощи населению </t>
    </r>
  </si>
  <si>
    <t>Госпошлина</t>
  </si>
  <si>
    <t>993 108 04020 01 1000 110</t>
  </si>
  <si>
    <t>0107</t>
  </si>
  <si>
    <t>Проведение выборов</t>
  </si>
  <si>
    <t>Исполнено на 01.04.09</t>
  </si>
  <si>
    <t xml:space="preserve">  Субвенции бюджетам поселений на выполнение передаваемых полномочий</t>
  </si>
  <si>
    <t>993 202 03024 10 0000 151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</si>
  <si>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</si>
  <si>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</si>
  <si>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</si>
  <si>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</si>
  <si>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>000106 06000 00 0000 000</t>
  </si>
  <si>
    <t>000 110 0000 00 0000 000</t>
  </si>
  <si>
    <r>
      <t xml:space="preserve">  </t>
    </r>
    <r>
      <rPr>
        <sz val="6"/>
        <rFont val="Arial Cyr"/>
        <family val="2"/>
      </rPr>
      <t>Иные межбюджетные трансферты</t>
    </r>
  </si>
  <si>
    <t>АНАЛИЗ ИСПОЛНЕНИЯ БЮДЖЕТА   АСАНОВСКОГО  ПОСЕЛЕНИЯ НА 01.04.2010 г.</t>
  </si>
  <si>
    <t>Исполнено на 01.04.10</t>
  </si>
  <si>
    <t xml:space="preserve">% исп. 2010 к 2009 г. </t>
  </si>
  <si>
    <t xml:space="preserve">Утверж. план на 2010 г </t>
  </si>
  <si>
    <t>Уточ.     план на 2010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</si>
</sst>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8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6"/>
      <name val="Arial Cyr"/>
      <family val="2"/>
    </font>
    <font>
      <b/>
      <i/>
      <sz val="6"/>
      <name val="Arial Cyr"/>
      <family val="2"/>
    </font>
    <font>
      <sz val="6"/>
      <name val="Arial Cyr"/>
      <family val="2"/>
    </font>
    <font>
      <b/>
      <u val="single"/>
      <sz val="6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4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36.00390625" style="0" customWidth="1"/>
    <col min="2" max="2" width="23.75390625" style="0" customWidth="1"/>
    <col min="3" max="3" width="7.375" style="0" customWidth="1"/>
    <col min="4" max="4" width="6.75390625" style="0" customWidth="1"/>
    <col min="5" max="5" width="7.625" style="0" customWidth="1"/>
    <col min="6" max="6" width="8.00390625" style="0" customWidth="1"/>
    <col min="7" max="7" width="6.375" style="0" customWidth="1"/>
    <col min="8" max="8" width="6.625" style="0" customWidth="1"/>
    <col min="9" max="9" width="6.375" style="0" customWidth="1"/>
  </cols>
  <sheetData>
    <row r="1" spans="1:9" ht="16.5" customHeight="1">
      <c r="A1" s="48" t="s">
        <v>97</v>
      </c>
      <c r="B1" s="48"/>
      <c r="C1" s="48"/>
      <c r="D1" s="48"/>
      <c r="E1" s="48"/>
      <c r="F1" s="48"/>
      <c r="G1" s="48"/>
      <c r="H1" s="48"/>
      <c r="I1" s="48"/>
    </row>
    <row r="2" spans="7:8" ht="12.75">
      <c r="G2" s="50" t="s">
        <v>25</v>
      </c>
      <c r="H2" s="50"/>
    </row>
    <row r="3" spans="1:9" ht="48">
      <c r="A3" s="9" t="s">
        <v>0</v>
      </c>
      <c r="B3" s="9" t="s">
        <v>27</v>
      </c>
      <c r="C3" s="10" t="s">
        <v>100</v>
      </c>
      <c r="D3" s="10" t="s">
        <v>101</v>
      </c>
      <c r="E3" s="10" t="s">
        <v>98</v>
      </c>
      <c r="F3" s="10" t="s">
        <v>87</v>
      </c>
      <c r="G3" s="10" t="s">
        <v>67</v>
      </c>
      <c r="H3" s="10" t="s">
        <v>49</v>
      </c>
      <c r="I3" s="10" t="s">
        <v>99</v>
      </c>
    </row>
    <row r="4" spans="1:9" ht="16.5" customHeight="1">
      <c r="A4" s="32" t="s">
        <v>1</v>
      </c>
      <c r="B4" s="11"/>
      <c r="C4" s="1">
        <f>C5+C16</f>
        <v>246</v>
      </c>
      <c r="D4" s="1">
        <f>D5+D16</f>
        <v>246</v>
      </c>
      <c r="E4" s="1">
        <f>E5+E16</f>
        <v>71.1</v>
      </c>
      <c r="F4" s="1">
        <f>F5+F16</f>
        <v>88.30000000000001</v>
      </c>
      <c r="G4" s="1">
        <f aca="true" t="shared" si="0" ref="G4:G15">E4/C4*100</f>
        <v>28.90243902439024</v>
      </c>
      <c r="H4" s="2">
        <f aca="true" t="shared" si="1" ref="H4:H15">E4/D4*100</f>
        <v>28.90243902439024</v>
      </c>
      <c r="I4" s="30">
        <f aca="true" t="shared" si="2" ref="I4:I15">E4/F4*100</f>
        <v>80.52095130237824</v>
      </c>
    </row>
    <row r="5" spans="1:9" ht="12.75">
      <c r="A5" s="33" t="s">
        <v>19</v>
      </c>
      <c r="B5" s="11"/>
      <c r="C5" s="1">
        <f>C6+C8+C10+C15</f>
        <v>225</v>
      </c>
      <c r="D5" s="1">
        <f>D6+D8+D10+D15</f>
        <v>225</v>
      </c>
      <c r="E5" s="1">
        <f>E6+E8+E10+E15</f>
        <v>69</v>
      </c>
      <c r="F5" s="1">
        <f>F6+F8+F10+F15</f>
        <v>86.4</v>
      </c>
      <c r="G5" s="1">
        <f t="shared" si="0"/>
        <v>30.666666666666664</v>
      </c>
      <c r="H5" s="2">
        <f t="shared" si="1"/>
        <v>30.666666666666664</v>
      </c>
      <c r="I5" s="30">
        <f t="shared" si="2"/>
        <v>79.8611111111111</v>
      </c>
    </row>
    <row r="6" spans="1:9" ht="12.75">
      <c r="A6" s="34" t="s">
        <v>2</v>
      </c>
      <c r="B6" s="12" t="s">
        <v>28</v>
      </c>
      <c r="C6" s="3">
        <f>C7</f>
        <v>99</v>
      </c>
      <c r="D6" s="3">
        <f>D7</f>
        <v>99</v>
      </c>
      <c r="E6" s="3">
        <f>E7</f>
        <v>13.3</v>
      </c>
      <c r="F6" s="3">
        <f>F7</f>
        <v>31.9</v>
      </c>
      <c r="G6" s="1">
        <f t="shared" si="0"/>
        <v>13.434343434343434</v>
      </c>
      <c r="H6" s="2">
        <f t="shared" si="1"/>
        <v>13.434343434343434</v>
      </c>
      <c r="I6" s="30">
        <f t="shared" si="2"/>
        <v>41.69278996865204</v>
      </c>
    </row>
    <row r="7" spans="1:9" ht="12.75">
      <c r="A7" s="35" t="s">
        <v>3</v>
      </c>
      <c r="B7" s="9" t="s">
        <v>63</v>
      </c>
      <c r="C7" s="4">
        <v>99</v>
      </c>
      <c r="D7" s="4">
        <v>99</v>
      </c>
      <c r="E7" s="4">
        <v>13.3</v>
      </c>
      <c r="F7" s="4">
        <v>31.9</v>
      </c>
      <c r="G7" s="1">
        <f t="shared" si="0"/>
        <v>13.434343434343434</v>
      </c>
      <c r="H7" s="2">
        <f t="shared" si="1"/>
        <v>13.434343434343434</v>
      </c>
      <c r="I7" s="30">
        <f t="shared" si="2"/>
        <v>41.69278996865204</v>
      </c>
    </row>
    <row r="8" spans="1:9" ht="12.75">
      <c r="A8" s="34" t="s">
        <v>4</v>
      </c>
      <c r="B8" s="12" t="s">
        <v>29</v>
      </c>
      <c r="C8" s="3">
        <f>C9</f>
        <v>8</v>
      </c>
      <c r="D8" s="3">
        <f>D9</f>
        <v>8</v>
      </c>
      <c r="E8" s="3">
        <f>E9</f>
        <v>28.6</v>
      </c>
      <c r="F8" s="3">
        <f>F9</f>
        <v>4.2</v>
      </c>
      <c r="G8" s="1">
        <f t="shared" si="0"/>
        <v>357.5</v>
      </c>
      <c r="H8" s="2">
        <f t="shared" si="1"/>
        <v>357.5</v>
      </c>
      <c r="I8" s="30">
        <f t="shared" si="2"/>
        <v>680.952380952381</v>
      </c>
    </row>
    <row r="9" spans="1:9" ht="11.25" customHeight="1">
      <c r="A9" s="36" t="s">
        <v>5</v>
      </c>
      <c r="B9" s="10" t="s">
        <v>64</v>
      </c>
      <c r="C9" s="4">
        <v>8</v>
      </c>
      <c r="D9" s="4">
        <v>8</v>
      </c>
      <c r="E9" s="4">
        <v>28.6</v>
      </c>
      <c r="F9" s="4">
        <v>4.2</v>
      </c>
      <c r="G9" s="1">
        <f t="shared" si="0"/>
        <v>357.5</v>
      </c>
      <c r="H9" s="2">
        <f t="shared" si="1"/>
        <v>357.5</v>
      </c>
      <c r="I9" s="30">
        <f t="shared" si="2"/>
        <v>680.952380952381</v>
      </c>
    </row>
    <row r="10" spans="1:9" ht="11.25" customHeight="1">
      <c r="A10" s="37" t="s">
        <v>6</v>
      </c>
      <c r="B10" s="13" t="s">
        <v>30</v>
      </c>
      <c r="C10" s="3">
        <f>C11+C12</f>
        <v>118</v>
      </c>
      <c r="D10" s="3">
        <f>D11+D12</f>
        <v>118</v>
      </c>
      <c r="E10" s="3">
        <f>E11+E12</f>
        <v>27.1</v>
      </c>
      <c r="F10" s="3">
        <f>F11+F12</f>
        <v>13</v>
      </c>
      <c r="G10" s="1">
        <f t="shared" si="0"/>
        <v>22.966101694915256</v>
      </c>
      <c r="H10" s="2">
        <f t="shared" si="1"/>
        <v>22.966101694915256</v>
      </c>
      <c r="I10" s="30">
        <f t="shared" si="2"/>
        <v>208.46153846153848</v>
      </c>
    </row>
    <row r="11" spans="1:9" ht="12.75" customHeight="1">
      <c r="A11" s="36" t="s">
        <v>7</v>
      </c>
      <c r="B11" s="10" t="s">
        <v>31</v>
      </c>
      <c r="C11" s="4">
        <v>33</v>
      </c>
      <c r="D11" s="4">
        <v>33</v>
      </c>
      <c r="E11" s="4">
        <v>-0.3</v>
      </c>
      <c r="F11" s="4">
        <v>0.5</v>
      </c>
      <c r="G11" s="1">
        <f t="shared" si="0"/>
        <v>-0.9090909090909091</v>
      </c>
      <c r="H11" s="2">
        <f t="shared" si="1"/>
        <v>-0.9090909090909091</v>
      </c>
      <c r="I11" s="30">
        <f t="shared" si="2"/>
        <v>-60</v>
      </c>
    </row>
    <row r="12" spans="1:9" ht="18" customHeight="1">
      <c r="A12" s="37" t="s">
        <v>22</v>
      </c>
      <c r="B12" s="13" t="s">
        <v>94</v>
      </c>
      <c r="C12" s="20">
        <f>C13+C14</f>
        <v>85</v>
      </c>
      <c r="D12" s="20">
        <f>D13+D14</f>
        <v>85</v>
      </c>
      <c r="E12" s="20">
        <f>E13+E14</f>
        <v>27.400000000000002</v>
      </c>
      <c r="F12" s="20">
        <f>F13+F14</f>
        <v>12.5</v>
      </c>
      <c r="G12" s="1">
        <f t="shared" si="0"/>
        <v>32.235294117647065</v>
      </c>
      <c r="H12" s="2">
        <f t="shared" si="1"/>
        <v>32.235294117647065</v>
      </c>
      <c r="I12" s="30">
        <f t="shared" si="2"/>
        <v>219.20000000000002</v>
      </c>
    </row>
    <row r="13" spans="1:9" ht="15.75" customHeight="1">
      <c r="A13" s="36" t="s">
        <v>8</v>
      </c>
      <c r="B13" s="10" t="s">
        <v>32</v>
      </c>
      <c r="C13" s="4">
        <v>84</v>
      </c>
      <c r="D13" s="4">
        <v>84</v>
      </c>
      <c r="E13" s="4">
        <v>27.1</v>
      </c>
      <c r="F13" s="4">
        <v>12.3</v>
      </c>
      <c r="G13" s="1">
        <f t="shared" si="0"/>
        <v>32.261904761904766</v>
      </c>
      <c r="H13" s="2">
        <f t="shared" si="1"/>
        <v>32.261904761904766</v>
      </c>
      <c r="I13" s="30">
        <f t="shared" si="2"/>
        <v>220.3252032520325</v>
      </c>
    </row>
    <row r="14" spans="1:9" ht="12.75" customHeight="1">
      <c r="A14" s="36" t="s">
        <v>9</v>
      </c>
      <c r="B14" s="10" t="s">
        <v>33</v>
      </c>
      <c r="C14" s="4">
        <v>1</v>
      </c>
      <c r="D14" s="4">
        <v>1</v>
      </c>
      <c r="E14" s="4">
        <v>0.3</v>
      </c>
      <c r="F14" s="4">
        <v>0.2</v>
      </c>
      <c r="G14" s="1">
        <f t="shared" si="0"/>
        <v>30</v>
      </c>
      <c r="H14" s="2">
        <f t="shared" si="1"/>
        <v>30</v>
      </c>
      <c r="I14" s="30">
        <f t="shared" si="2"/>
        <v>149.99999999999997</v>
      </c>
    </row>
    <row r="15" spans="1:9" s="46" customFormat="1" ht="12.75" customHeight="1">
      <c r="A15" s="44" t="s">
        <v>83</v>
      </c>
      <c r="B15" s="45" t="s">
        <v>84</v>
      </c>
      <c r="C15" s="20">
        <v>0</v>
      </c>
      <c r="D15" s="20">
        <v>0</v>
      </c>
      <c r="E15" s="20">
        <v>0</v>
      </c>
      <c r="F15" s="20">
        <v>37.3</v>
      </c>
      <c r="G15" s="1"/>
      <c r="H15" s="2"/>
      <c r="I15" s="30">
        <f t="shared" si="2"/>
        <v>0</v>
      </c>
    </row>
    <row r="16" spans="1:9" ht="12.75">
      <c r="A16" s="38" t="s">
        <v>20</v>
      </c>
      <c r="B16" s="14"/>
      <c r="C16" s="1">
        <f>C17</f>
        <v>21</v>
      </c>
      <c r="D16" s="1">
        <f>D19+D20+D17</f>
        <v>21</v>
      </c>
      <c r="E16" s="1">
        <f>E19+E20+E17</f>
        <v>2.1</v>
      </c>
      <c r="F16" s="1">
        <f>F19+F20+F17</f>
        <v>1.9</v>
      </c>
      <c r="G16" s="1">
        <f>E16/C16*100</f>
        <v>10</v>
      </c>
      <c r="H16" s="2">
        <f>E16/D16*100</f>
        <v>10</v>
      </c>
      <c r="I16" s="30">
        <f aca="true" t="shared" si="3" ref="I16:I26">E16/F16*100</f>
        <v>110.5263157894737</v>
      </c>
    </row>
    <row r="17" spans="1:9" ht="24.75">
      <c r="A17" s="37" t="s">
        <v>10</v>
      </c>
      <c r="B17" s="13" t="s">
        <v>95</v>
      </c>
      <c r="C17" s="3">
        <f>C18</f>
        <v>21</v>
      </c>
      <c r="D17" s="3">
        <f>D18</f>
        <v>21</v>
      </c>
      <c r="E17" s="3">
        <f>E18</f>
        <v>2.1</v>
      </c>
      <c r="F17" s="3">
        <f>F18</f>
        <v>1.9</v>
      </c>
      <c r="G17" s="1">
        <f>E17/C17*100</f>
        <v>10</v>
      </c>
      <c r="H17" s="2">
        <f>E17/D17*100</f>
        <v>10</v>
      </c>
      <c r="I17" s="30">
        <f t="shared" si="3"/>
        <v>110.5263157894737</v>
      </c>
    </row>
    <row r="18" spans="1:9" ht="27.75" customHeight="1">
      <c r="A18" s="36" t="s">
        <v>66</v>
      </c>
      <c r="B18" s="10" t="s">
        <v>68</v>
      </c>
      <c r="C18" s="4">
        <v>21</v>
      </c>
      <c r="D18" s="4">
        <v>21</v>
      </c>
      <c r="E18" s="4">
        <v>2.1</v>
      </c>
      <c r="F18" s="4">
        <v>1.9</v>
      </c>
      <c r="G18" s="1">
        <f>E18/C18*100</f>
        <v>10</v>
      </c>
      <c r="H18" s="2">
        <f>E18/D18*100</f>
        <v>10</v>
      </c>
      <c r="I18" s="30">
        <f t="shared" si="3"/>
        <v>110.5263157894737</v>
      </c>
    </row>
    <row r="19" spans="1:9" ht="12.75" customHeight="1" hidden="1">
      <c r="A19" s="36" t="s">
        <v>80</v>
      </c>
      <c r="B19" s="10" t="s">
        <v>81</v>
      </c>
      <c r="C19" s="4"/>
      <c r="D19" s="4"/>
      <c r="E19" s="4"/>
      <c r="F19" s="4">
        <v>0</v>
      </c>
      <c r="G19" s="1"/>
      <c r="H19" s="2"/>
      <c r="I19" s="30" t="e">
        <f t="shared" si="3"/>
        <v>#DIV/0!</v>
      </c>
    </row>
    <row r="20" spans="1:9" ht="12" customHeight="1" hidden="1">
      <c r="A20" s="36" t="s">
        <v>69</v>
      </c>
      <c r="B20" s="10" t="s">
        <v>70</v>
      </c>
      <c r="C20" s="4"/>
      <c r="D20" s="4"/>
      <c r="E20" s="4"/>
      <c r="F20" s="4">
        <v>0</v>
      </c>
      <c r="G20" s="1"/>
      <c r="H20" s="2"/>
      <c r="I20" s="30" t="e">
        <f t="shared" si="3"/>
        <v>#DIV/0!</v>
      </c>
    </row>
    <row r="21" spans="1:9" ht="18.75" customHeight="1">
      <c r="A21" s="37" t="s">
        <v>11</v>
      </c>
      <c r="B21" s="13" t="s">
        <v>34</v>
      </c>
      <c r="C21" s="3">
        <f>C22+C27+C23+C26+C28+C25+C30</f>
        <v>1428.7</v>
      </c>
      <c r="D21" s="3">
        <f>D22+D27+D23+D26+D28+D25+D30</f>
        <v>1320.3</v>
      </c>
      <c r="E21" s="3">
        <f>E22+E27+E23+E26+E28+E25+E30</f>
        <v>279.29999999999995</v>
      </c>
      <c r="F21" s="47">
        <f>F22+F27+F23+F24+F26+F28+F30</f>
        <v>381.5</v>
      </c>
      <c r="G21" s="1">
        <f>E21/C21*100</f>
        <v>19.549240568348843</v>
      </c>
      <c r="H21" s="2">
        <f>E21/D21*100</f>
        <v>21.154283117473298</v>
      </c>
      <c r="I21" s="30">
        <f t="shared" si="3"/>
        <v>73.21100917431191</v>
      </c>
    </row>
    <row r="22" spans="1:9" ht="15.75" customHeight="1">
      <c r="A22" s="36" t="s">
        <v>48</v>
      </c>
      <c r="B22" s="10" t="s">
        <v>35</v>
      </c>
      <c r="C22" s="4">
        <v>1145.3</v>
      </c>
      <c r="D22" s="4">
        <v>1145.3</v>
      </c>
      <c r="E22" s="4">
        <v>267.9</v>
      </c>
      <c r="F22" s="4">
        <v>371</v>
      </c>
      <c r="G22" s="1">
        <f>E22/C22*100</f>
        <v>23.391251200558806</v>
      </c>
      <c r="H22" s="2">
        <f>E22/D22*100</f>
        <v>23.391251200558806</v>
      </c>
      <c r="I22" s="30">
        <f t="shared" si="3"/>
        <v>72.21024258760107</v>
      </c>
    </row>
    <row r="23" spans="1:9" ht="24" customHeight="1" hidden="1">
      <c r="A23" s="36" t="s">
        <v>71</v>
      </c>
      <c r="B23" s="10" t="s">
        <v>72</v>
      </c>
      <c r="C23" s="4">
        <v>0</v>
      </c>
      <c r="D23" s="4">
        <v>0</v>
      </c>
      <c r="E23" s="4">
        <v>0</v>
      </c>
      <c r="F23" s="4">
        <v>0</v>
      </c>
      <c r="G23" s="1" t="e">
        <f>E23/C23*100</f>
        <v>#DIV/0!</v>
      </c>
      <c r="H23" s="2" t="e">
        <f>E23/D23*100</f>
        <v>#DIV/0!</v>
      </c>
      <c r="I23" s="30" t="e">
        <f t="shared" si="3"/>
        <v>#DIV/0!</v>
      </c>
    </row>
    <row r="24" spans="1:9" ht="24.75" customHeight="1" hidden="1">
      <c r="A24" s="39" t="s">
        <v>75</v>
      </c>
      <c r="B24" s="10" t="s">
        <v>76</v>
      </c>
      <c r="C24" s="4"/>
      <c r="D24" s="4"/>
      <c r="E24" s="4"/>
      <c r="F24" s="4">
        <v>0</v>
      </c>
      <c r="G24" s="1"/>
      <c r="H24" s="2"/>
      <c r="I24" s="30" t="e">
        <f t="shared" si="3"/>
        <v>#DIV/0!</v>
      </c>
    </row>
    <row r="25" spans="1:9" ht="24.75" customHeight="1" hidden="1">
      <c r="A25" s="36" t="s">
        <v>92</v>
      </c>
      <c r="B25" s="10" t="s">
        <v>93</v>
      </c>
      <c r="C25" s="4"/>
      <c r="D25" s="4">
        <v>0</v>
      </c>
      <c r="E25" s="4">
        <v>0</v>
      </c>
      <c r="F25" s="4"/>
      <c r="G25" s="1"/>
      <c r="H25" s="2"/>
      <c r="I25" s="30" t="e">
        <f t="shared" si="3"/>
        <v>#DIV/0!</v>
      </c>
    </row>
    <row r="26" spans="1:9" ht="25.5" customHeight="1">
      <c r="A26" s="36" t="s">
        <v>77</v>
      </c>
      <c r="B26" s="10" t="s">
        <v>78</v>
      </c>
      <c r="C26" s="4">
        <v>129.4</v>
      </c>
      <c r="D26" s="4">
        <v>129.4</v>
      </c>
      <c r="E26" s="4">
        <v>0</v>
      </c>
      <c r="F26" s="4">
        <v>0</v>
      </c>
      <c r="G26" s="1">
        <f>E26/C26*100</f>
        <v>0</v>
      </c>
      <c r="H26" s="2">
        <f aca="true" t="shared" si="4" ref="H26:H32">E26/D26*100</f>
        <v>0</v>
      </c>
      <c r="I26" s="30"/>
    </row>
    <row r="27" spans="1:9" ht="24" customHeight="1">
      <c r="A27" s="36" t="s">
        <v>73</v>
      </c>
      <c r="B27" s="10" t="s">
        <v>65</v>
      </c>
      <c r="C27" s="4">
        <v>45.5</v>
      </c>
      <c r="D27" s="4">
        <v>45.5</v>
      </c>
      <c r="E27" s="4">
        <v>11.4</v>
      </c>
      <c r="F27" s="4">
        <v>10.5</v>
      </c>
      <c r="G27" s="1">
        <f>E27/C27*100</f>
        <v>25.054945054945055</v>
      </c>
      <c r="H27" s="2">
        <f t="shared" si="4"/>
        <v>25.054945054945055</v>
      </c>
      <c r="I27" s="30">
        <f>E27/F27*100</f>
        <v>108.57142857142858</v>
      </c>
    </row>
    <row r="28" spans="1:9" ht="15.75" customHeight="1">
      <c r="A28" s="36" t="s">
        <v>88</v>
      </c>
      <c r="B28" s="10" t="s">
        <v>89</v>
      </c>
      <c r="C28" s="4">
        <v>0.1</v>
      </c>
      <c r="D28" s="4">
        <v>0.1</v>
      </c>
      <c r="E28" s="4">
        <v>0</v>
      </c>
      <c r="F28" s="4"/>
      <c r="G28" s="1">
        <f>E28/C28*100</f>
        <v>0</v>
      </c>
      <c r="H28" s="2">
        <f t="shared" si="4"/>
        <v>0</v>
      </c>
      <c r="I28" s="30"/>
    </row>
    <row r="29" spans="1:9" ht="3.75" customHeight="1" hidden="1">
      <c r="A29" s="36" t="s">
        <v>26</v>
      </c>
      <c r="B29" s="10"/>
      <c r="C29" s="4"/>
      <c r="D29" s="4"/>
      <c r="E29" s="4"/>
      <c r="F29" s="4"/>
      <c r="G29" s="1" t="e">
        <f>E29/C29*100</f>
        <v>#DIV/0!</v>
      </c>
      <c r="H29" s="2" t="e">
        <f t="shared" si="4"/>
        <v>#DIV/0!</v>
      </c>
      <c r="I29" s="30"/>
    </row>
    <row r="30" spans="1:9" ht="18.75" customHeight="1">
      <c r="A30" s="36" t="s">
        <v>90</v>
      </c>
      <c r="B30" s="10" t="s">
        <v>91</v>
      </c>
      <c r="C30" s="4">
        <v>108.4</v>
      </c>
      <c r="D30" s="4">
        <v>0</v>
      </c>
      <c r="E30" s="4">
        <v>0</v>
      </c>
      <c r="F30" s="4"/>
      <c r="G30" s="1"/>
      <c r="H30" s="2"/>
      <c r="I30" s="30"/>
    </row>
    <row r="31" spans="1:9" ht="24.75" customHeight="1">
      <c r="A31" s="37" t="s">
        <v>12</v>
      </c>
      <c r="B31" s="13" t="s">
        <v>36</v>
      </c>
      <c r="C31" s="3">
        <v>82.5</v>
      </c>
      <c r="D31" s="3">
        <v>82.5</v>
      </c>
      <c r="E31" s="3">
        <v>0</v>
      </c>
      <c r="F31" s="3">
        <v>2.7</v>
      </c>
      <c r="G31" s="1">
        <f>E31/C31*100</f>
        <v>0</v>
      </c>
      <c r="H31" s="2">
        <f t="shared" si="4"/>
        <v>0</v>
      </c>
      <c r="I31" s="30">
        <f>E31/F31*100</f>
        <v>0</v>
      </c>
    </row>
    <row r="32" spans="1:9" ht="17.25" customHeight="1">
      <c r="A32" s="40" t="s">
        <v>13</v>
      </c>
      <c r="B32" s="15"/>
      <c r="C32" s="5">
        <f>C4+C21+C31</f>
        <v>1757.2</v>
      </c>
      <c r="D32" s="5">
        <f>D4+D21+D31</f>
        <v>1648.8</v>
      </c>
      <c r="E32" s="5">
        <f>E4+E21+E31</f>
        <v>350.4</v>
      </c>
      <c r="F32" s="5">
        <f>F4+F21+F31</f>
        <v>472.5</v>
      </c>
      <c r="G32" s="1">
        <f>E32/C32*100</f>
        <v>19.94081493284771</v>
      </c>
      <c r="H32" s="2">
        <f t="shared" si="4"/>
        <v>21.251819505094613</v>
      </c>
      <c r="I32" s="30">
        <f>E32/F32*100</f>
        <v>74.15873015873015</v>
      </c>
    </row>
    <row r="33" spans="1:9" ht="12.75" customHeight="1">
      <c r="A33" s="41" t="s">
        <v>14</v>
      </c>
      <c r="B33" s="14"/>
      <c r="C33" s="6"/>
      <c r="D33" s="6"/>
      <c r="E33" s="6"/>
      <c r="F33" s="6"/>
      <c r="G33" s="1"/>
      <c r="H33" s="2"/>
      <c r="I33" s="30"/>
    </row>
    <row r="34" spans="1:9" ht="12.75">
      <c r="A34" s="37" t="s">
        <v>15</v>
      </c>
      <c r="B34" s="16" t="s">
        <v>37</v>
      </c>
      <c r="C34" s="3">
        <v>548.9</v>
      </c>
      <c r="D34" s="3">
        <v>548.9</v>
      </c>
      <c r="E34" s="3">
        <v>106.4</v>
      </c>
      <c r="F34" s="3">
        <v>122.9</v>
      </c>
      <c r="G34" s="1">
        <f aca="true" t="shared" si="5" ref="G34:G40">E34/C34*100</f>
        <v>19.384222991437422</v>
      </c>
      <c r="H34" s="2">
        <f aca="true" t="shared" si="6" ref="H34:H43">E34/D34*100</f>
        <v>19.384222991437422</v>
      </c>
      <c r="I34" s="30">
        <f aca="true" t="shared" si="7" ref="I34:I39">E34/F34*100</f>
        <v>86.57445077298617</v>
      </c>
    </row>
    <row r="35" spans="1:9" ht="12.75">
      <c r="A35" s="36" t="s">
        <v>16</v>
      </c>
      <c r="B35" s="10">
        <v>211.213</v>
      </c>
      <c r="C35" s="4">
        <v>467</v>
      </c>
      <c r="D35" s="4">
        <v>467</v>
      </c>
      <c r="E35" s="4">
        <v>92.2</v>
      </c>
      <c r="F35" s="4">
        <v>113.9</v>
      </c>
      <c r="G35" s="1">
        <f t="shared" si="5"/>
        <v>19.74304068522484</v>
      </c>
      <c r="H35" s="2">
        <f t="shared" si="6"/>
        <v>19.74304068522484</v>
      </c>
      <c r="I35" s="30">
        <f t="shared" si="7"/>
        <v>80.94820017559262</v>
      </c>
    </row>
    <row r="36" spans="1:9" ht="12.75">
      <c r="A36" s="36" t="s">
        <v>23</v>
      </c>
      <c r="B36" s="10">
        <v>223</v>
      </c>
      <c r="C36" s="4">
        <v>22.8</v>
      </c>
      <c r="D36" s="4">
        <v>22.8</v>
      </c>
      <c r="E36" s="4">
        <v>4.6</v>
      </c>
      <c r="F36" s="4">
        <v>3.6</v>
      </c>
      <c r="G36" s="1">
        <f t="shared" si="5"/>
        <v>20.175438596491226</v>
      </c>
      <c r="H36" s="2">
        <f t="shared" si="6"/>
        <v>20.175438596491226</v>
      </c>
      <c r="I36" s="30">
        <f t="shared" si="7"/>
        <v>127.77777777777777</v>
      </c>
    </row>
    <row r="37" spans="1:9" ht="11.25" customHeight="1">
      <c r="A37" s="36" t="s">
        <v>17</v>
      </c>
      <c r="B37" s="10"/>
      <c r="C37" s="4">
        <f>C34-C35-C36</f>
        <v>59.09999999999998</v>
      </c>
      <c r="D37" s="4">
        <f>D34-D35-D36</f>
        <v>59.09999999999998</v>
      </c>
      <c r="E37" s="4">
        <f>E34-E35-E36</f>
        <v>9.600000000000003</v>
      </c>
      <c r="F37" s="4">
        <f>F34-F35-F36</f>
        <v>5.4</v>
      </c>
      <c r="G37" s="1">
        <f t="shared" si="5"/>
        <v>16.243654822335035</v>
      </c>
      <c r="H37" s="2">
        <f t="shared" si="6"/>
        <v>16.243654822335035</v>
      </c>
      <c r="I37" s="30">
        <f t="shared" si="7"/>
        <v>177.77777777777783</v>
      </c>
    </row>
    <row r="38" spans="1:9" ht="12.75" hidden="1">
      <c r="A38" s="44" t="s">
        <v>86</v>
      </c>
      <c r="B38" s="17" t="s">
        <v>85</v>
      </c>
      <c r="C38" s="4"/>
      <c r="D38" s="4"/>
      <c r="E38" s="4"/>
      <c r="F38" s="4"/>
      <c r="G38" s="1" t="e">
        <f t="shared" si="5"/>
        <v>#DIV/0!</v>
      </c>
      <c r="H38" s="2" t="e">
        <f t="shared" si="6"/>
        <v>#DIV/0!</v>
      </c>
      <c r="I38" s="30" t="e">
        <f t="shared" si="7"/>
        <v>#DIV/0!</v>
      </c>
    </row>
    <row r="39" spans="1:9" ht="12.75">
      <c r="A39" s="38" t="s">
        <v>24</v>
      </c>
      <c r="B39" s="17" t="s">
        <v>52</v>
      </c>
      <c r="C39" s="1">
        <v>45.5</v>
      </c>
      <c r="D39" s="1">
        <v>45.5</v>
      </c>
      <c r="E39" s="1">
        <v>11.4</v>
      </c>
      <c r="F39" s="1">
        <v>5.4</v>
      </c>
      <c r="G39" s="1">
        <f t="shared" si="5"/>
        <v>25.054945054945055</v>
      </c>
      <c r="H39" s="2">
        <f t="shared" si="6"/>
        <v>25.054945054945055</v>
      </c>
      <c r="I39" s="30">
        <f t="shared" si="7"/>
        <v>211.11111111111111</v>
      </c>
    </row>
    <row r="40" spans="1:9" ht="16.5">
      <c r="A40" s="37" t="s">
        <v>38</v>
      </c>
      <c r="B40" s="16" t="s">
        <v>39</v>
      </c>
      <c r="C40" s="3">
        <v>0</v>
      </c>
      <c r="D40" s="3"/>
      <c r="E40" s="3"/>
      <c r="F40" s="3"/>
      <c r="G40" s="1"/>
      <c r="H40" s="2"/>
      <c r="I40" s="30"/>
    </row>
    <row r="41" spans="1:9" ht="12.75" customHeight="1">
      <c r="A41" s="37" t="s">
        <v>56</v>
      </c>
      <c r="B41" s="16" t="s">
        <v>53</v>
      </c>
      <c r="C41" s="3"/>
      <c r="D41" s="3">
        <v>0</v>
      </c>
      <c r="E41" s="3">
        <v>0</v>
      </c>
      <c r="F41" s="3">
        <v>0</v>
      </c>
      <c r="G41" s="1"/>
      <c r="H41" s="2"/>
      <c r="I41" s="30"/>
    </row>
    <row r="42" spans="1:9" ht="12.75">
      <c r="A42" s="37" t="s">
        <v>55</v>
      </c>
      <c r="B42" s="16" t="s">
        <v>54</v>
      </c>
      <c r="C42" s="3">
        <v>604.2</v>
      </c>
      <c r="D42" s="3">
        <v>512</v>
      </c>
      <c r="E42" s="3">
        <v>28.8</v>
      </c>
      <c r="F42" s="3">
        <v>6.2</v>
      </c>
      <c r="G42" s="1">
        <f aca="true" t="shared" si="8" ref="G42:G53">E42/C42*100</f>
        <v>4.766633565044687</v>
      </c>
      <c r="H42" s="2">
        <f t="shared" si="6"/>
        <v>5.625</v>
      </c>
      <c r="I42" s="30">
        <f>E42/F42*100</f>
        <v>464.5161290322581</v>
      </c>
    </row>
    <row r="43" spans="1:9" ht="12.75">
      <c r="A43" s="38" t="s">
        <v>43</v>
      </c>
      <c r="B43" s="17" t="s">
        <v>57</v>
      </c>
      <c r="C43" s="1">
        <v>0.8</v>
      </c>
      <c r="D43" s="1">
        <v>0.8</v>
      </c>
      <c r="E43" s="4">
        <v>0</v>
      </c>
      <c r="F43" s="4"/>
      <c r="G43" s="1">
        <f t="shared" si="8"/>
        <v>0</v>
      </c>
      <c r="H43" s="2">
        <f t="shared" si="6"/>
        <v>0</v>
      </c>
      <c r="I43" s="30"/>
    </row>
    <row r="44" spans="1:9" ht="12.75">
      <c r="A44" s="37" t="s">
        <v>21</v>
      </c>
      <c r="B44" s="16" t="s">
        <v>40</v>
      </c>
      <c r="C44" s="3">
        <v>551.6</v>
      </c>
      <c r="D44" s="3">
        <v>564.6</v>
      </c>
      <c r="E44" s="3">
        <v>102.5</v>
      </c>
      <c r="F44" s="3">
        <v>113</v>
      </c>
      <c r="G44" s="1">
        <f t="shared" si="8"/>
        <v>18.58230601885424</v>
      </c>
      <c r="H44" s="2">
        <f aca="true" t="shared" si="9" ref="H44:H54">E44/D44*100</f>
        <v>18.154445625221392</v>
      </c>
      <c r="I44" s="30">
        <f aca="true" t="shared" si="10" ref="I44:I50">E44/F44*100</f>
        <v>90.7079646017699</v>
      </c>
    </row>
    <row r="45" spans="1:9" ht="12.75">
      <c r="A45" s="36" t="s">
        <v>16</v>
      </c>
      <c r="B45" s="10">
        <v>211.213</v>
      </c>
      <c r="C45" s="4">
        <v>332</v>
      </c>
      <c r="D45" s="4">
        <v>332</v>
      </c>
      <c r="E45" s="4">
        <v>99.5</v>
      </c>
      <c r="F45" s="4">
        <v>108.6</v>
      </c>
      <c r="G45" s="1">
        <f t="shared" si="8"/>
        <v>29.96987951807229</v>
      </c>
      <c r="H45" s="2">
        <f t="shared" si="9"/>
        <v>29.96987951807229</v>
      </c>
      <c r="I45" s="30">
        <f t="shared" si="10"/>
        <v>91.6206261510129</v>
      </c>
    </row>
    <row r="46" spans="1:9" ht="11.25" customHeight="1">
      <c r="A46" s="36" t="s">
        <v>23</v>
      </c>
      <c r="B46" s="10">
        <v>223</v>
      </c>
      <c r="C46" s="4">
        <v>29.8</v>
      </c>
      <c r="D46" s="4">
        <v>29.8</v>
      </c>
      <c r="E46" s="4">
        <v>0.5</v>
      </c>
      <c r="F46" s="4">
        <v>2.9</v>
      </c>
      <c r="G46" s="1">
        <f t="shared" si="8"/>
        <v>1.6778523489932886</v>
      </c>
      <c r="H46" s="2">
        <f t="shared" si="9"/>
        <v>1.6778523489932886</v>
      </c>
      <c r="I46" s="30">
        <f t="shared" si="10"/>
        <v>17.24137931034483</v>
      </c>
    </row>
    <row r="47" spans="1:9" ht="12.75">
      <c r="A47" s="36" t="s">
        <v>44</v>
      </c>
      <c r="B47" s="10"/>
      <c r="C47" s="4">
        <f>C44-C45-C46</f>
        <v>189.8</v>
      </c>
      <c r="D47" s="4">
        <f>D44-D45-D46</f>
        <v>202.8</v>
      </c>
      <c r="E47" s="4">
        <f>E44-E45-E46</f>
        <v>2.5</v>
      </c>
      <c r="F47" s="4">
        <f>F44-F45-F46</f>
        <v>1.5000000000000058</v>
      </c>
      <c r="G47" s="1">
        <f t="shared" si="8"/>
        <v>1.3171759747102212</v>
      </c>
      <c r="H47" s="2">
        <f t="shared" si="9"/>
        <v>1.2327416173570018</v>
      </c>
      <c r="I47" s="30">
        <f t="shared" si="10"/>
        <v>166.66666666666603</v>
      </c>
    </row>
    <row r="48" spans="1:9" ht="12.75">
      <c r="A48" s="38" t="s">
        <v>59</v>
      </c>
      <c r="B48" s="29" t="s">
        <v>58</v>
      </c>
      <c r="C48" s="20">
        <v>4</v>
      </c>
      <c r="D48" s="20">
        <v>4</v>
      </c>
      <c r="E48" s="20">
        <v>0</v>
      </c>
      <c r="F48" s="20">
        <v>0</v>
      </c>
      <c r="G48" s="1">
        <f t="shared" si="8"/>
        <v>0</v>
      </c>
      <c r="H48" s="2">
        <f t="shared" si="9"/>
        <v>0</v>
      </c>
      <c r="I48" s="30"/>
    </row>
    <row r="49" spans="1:9" ht="12.75">
      <c r="A49" s="38" t="s">
        <v>60</v>
      </c>
      <c r="B49" s="17" t="s">
        <v>61</v>
      </c>
      <c r="C49" s="1">
        <v>2.2</v>
      </c>
      <c r="D49" s="1">
        <v>2.2</v>
      </c>
      <c r="E49" s="20">
        <v>0</v>
      </c>
      <c r="F49" s="20">
        <v>0</v>
      </c>
      <c r="G49" s="1">
        <f t="shared" si="8"/>
        <v>0</v>
      </c>
      <c r="H49" s="2">
        <f t="shared" si="9"/>
        <v>0</v>
      </c>
      <c r="I49" s="30"/>
    </row>
    <row r="50" spans="1:9" ht="12.75">
      <c r="A50" s="38" t="s">
        <v>41</v>
      </c>
      <c r="B50" s="13">
        <v>1003</v>
      </c>
      <c r="C50" s="3">
        <f>C51+C52+C54</f>
        <v>0</v>
      </c>
      <c r="D50" s="3">
        <f>D51+D52</f>
        <v>0</v>
      </c>
      <c r="E50" s="3">
        <f>E51+E52</f>
        <v>0</v>
      </c>
      <c r="F50" s="3">
        <f>F51+F52</f>
        <v>0</v>
      </c>
      <c r="G50" s="1"/>
      <c r="H50" s="2"/>
      <c r="I50" s="30"/>
    </row>
    <row r="51" spans="1:9" ht="12" customHeight="1">
      <c r="A51" s="38" t="s">
        <v>82</v>
      </c>
      <c r="B51" s="18" t="s">
        <v>79</v>
      </c>
      <c r="C51" s="31">
        <v>0</v>
      </c>
      <c r="D51" s="31">
        <v>0</v>
      </c>
      <c r="E51" s="22">
        <v>0</v>
      </c>
      <c r="F51" s="20">
        <v>0</v>
      </c>
      <c r="G51" s="1"/>
      <c r="H51" s="2"/>
      <c r="I51" s="30"/>
    </row>
    <row r="52" spans="1:9" ht="11.25" customHeight="1">
      <c r="A52" s="36" t="s">
        <v>46</v>
      </c>
      <c r="B52" s="18" t="s">
        <v>62</v>
      </c>
      <c r="C52" s="22">
        <v>0</v>
      </c>
      <c r="D52" s="22">
        <v>0</v>
      </c>
      <c r="E52" s="31">
        <v>0</v>
      </c>
      <c r="F52" s="3">
        <v>0</v>
      </c>
      <c r="G52" s="1"/>
      <c r="H52" s="2"/>
      <c r="I52" s="30"/>
    </row>
    <row r="53" spans="1:9" ht="14.25" customHeight="1" hidden="1">
      <c r="A53" s="36" t="s">
        <v>42</v>
      </c>
      <c r="B53" s="18" t="s">
        <v>45</v>
      </c>
      <c r="C53" s="4"/>
      <c r="D53" s="4"/>
      <c r="E53" s="4"/>
      <c r="F53" s="4"/>
      <c r="G53" s="1"/>
      <c r="H53" s="2"/>
      <c r="I53" s="30"/>
    </row>
    <row r="54" spans="1:9" ht="14.25" customHeight="1">
      <c r="A54" s="38" t="s">
        <v>96</v>
      </c>
      <c r="B54" s="18"/>
      <c r="C54" s="4"/>
      <c r="D54" s="20">
        <v>0</v>
      </c>
      <c r="E54" s="20">
        <v>0</v>
      </c>
      <c r="F54" s="4"/>
      <c r="G54" s="1"/>
      <c r="H54" s="2"/>
      <c r="I54" s="30"/>
    </row>
    <row r="55" spans="1:9" ht="15.75" customHeight="1">
      <c r="A55" s="40" t="s">
        <v>18</v>
      </c>
      <c r="B55" s="15"/>
      <c r="C55" s="7">
        <f>C34+C39+C40+C41+C42+C43+C44+C48+C49+C50</f>
        <v>1757.2</v>
      </c>
      <c r="D55" s="7">
        <f>D34+D39+D40+D41+D42+D43+D44+D48+D49+D50+D54</f>
        <v>1678.0000000000002</v>
      </c>
      <c r="E55" s="7">
        <f>E34+E39+E40+E41+E42+E43+E44+E48+E49+E50+E54</f>
        <v>249.10000000000002</v>
      </c>
      <c r="F55" s="7">
        <f>F34+F39+F40+F41+F42+F43+F44+F48+F49+F50+F38</f>
        <v>247.5</v>
      </c>
      <c r="G55" s="1">
        <f>E55/C55*100</f>
        <v>14.175961757341227</v>
      </c>
      <c r="H55" s="2">
        <f>E55/D55*100</f>
        <v>14.845053635280095</v>
      </c>
      <c r="I55" s="30">
        <f>E55/F55*100</f>
        <v>100.64646464646465</v>
      </c>
    </row>
    <row r="56" spans="1:9" ht="20.25" customHeight="1">
      <c r="A56" s="38" t="s">
        <v>47</v>
      </c>
      <c r="B56" s="19"/>
      <c r="C56" s="7">
        <f>C32-C55</f>
        <v>0</v>
      </c>
      <c r="D56" s="7">
        <f>D32-D55</f>
        <v>-29.200000000000273</v>
      </c>
      <c r="E56" s="7">
        <f>E32-E55</f>
        <v>101.29999999999995</v>
      </c>
      <c r="F56" s="7">
        <f>F32-F55</f>
        <v>225</v>
      </c>
      <c r="G56" s="1"/>
      <c r="H56" s="8"/>
      <c r="I56" s="28"/>
    </row>
    <row r="57" spans="1:8" ht="12" customHeight="1">
      <c r="A57" s="42"/>
      <c r="B57" s="23"/>
      <c r="C57" s="24"/>
      <c r="D57" s="24"/>
      <c r="E57" s="24"/>
      <c r="F57" s="24"/>
      <c r="G57" s="25"/>
      <c r="H57" s="26"/>
    </row>
    <row r="58" spans="1:6" ht="12.75">
      <c r="A58" s="43" t="s">
        <v>50</v>
      </c>
      <c r="C58" s="21" t="s">
        <v>51</v>
      </c>
      <c r="D58" s="21"/>
      <c r="E58" s="21"/>
      <c r="F58" s="21"/>
    </row>
    <row r="59" spans="1:6" ht="12.75">
      <c r="A59" s="43" t="s">
        <v>74</v>
      </c>
      <c r="C59" s="49"/>
      <c r="D59" s="49"/>
      <c r="E59" s="49"/>
      <c r="F59" s="21"/>
    </row>
    <row r="60" spans="3:6" ht="12.75">
      <c r="C60" s="49"/>
      <c r="D60" s="49"/>
      <c r="E60" s="49"/>
      <c r="F60" s="21"/>
    </row>
    <row r="61" spans="3:6" ht="12.75">
      <c r="C61" s="21"/>
      <c r="D61" s="21"/>
      <c r="E61" s="21"/>
      <c r="F61" s="21"/>
    </row>
    <row r="62" spans="3:6" ht="12.75">
      <c r="C62" s="21"/>
      <c r="D62" s="21"/>
      <c r="E62" s="21"/>
      <c r="F62" s="21"/>
    </row>
    <row r="63" ht="12.75">
      <c r="A63" s="27"/>
    </row>
  </sheetData>
  <mergeCells count="4">
    <mergeCell ref="A1:I1"/>
    <mergeCell ref="C60:E60"/>
    <mergeCell ref="G2:H2"/>
    <mergeCell ref="C59:E59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2010-05-18T07:04:15Z</cp:lastPrinted>
  <dcterms:created xsi:type="dcterms:W3CDTF">2006-03-13T07:15:44Z</dcterms:created>
  <dcterms:modified xsi:type="dcterms:W3CDTF">2010-05-18T07:52:55Z</dcterms:modified>
  <cp:category/>
  <cp:version/>
  <cp:contentType/>
  <cp:contentStatus/>
</cp:coreProperties>
</file>