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activeTab="0"/>
  </bookViews>
  <sheets>
    <sheet name="01.12" sheetId="1" r:id="rId1"/>
  </sheets>
  <definedNames/>
  <calcPr fullCalcOnLoad="1"/>
</workbook>
</file>

<file path=xl/sharedStrings.xml><?xml version="1.0" encoding="utf-8"?>
<sst xmlns="http://schemas.openxmlformats.org/spreadsheetml/2006/main" count="189" uniqueCount="54">
  <si>
    <t>С П Р А В К 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</si>
  <si>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</si>
  <si>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</si>
  <si>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</si>
  <si>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</si>
  <si>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</si>
  <si>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</si>
  <si>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</si>
  <si>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</si>
  <si>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</si>
  <si>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</si>
  <si>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</si>
  <si>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</si>
  <si>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</si>
  <si>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</si>
  <si>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</si>
  <si>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</si>
  <si>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</si>
  <si>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</si>
  <si>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</si>
  <si>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</si>
  <si>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</si>
  <si>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</si>
  <si>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</si>
  <si>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</si>
  <si>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</si>
  <si>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</si>
  <si>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</si>
  <si>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</si>
  <si>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</si>
  <si>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</si>
  <si>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</si>
  <si>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</si>
  <si>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</si>
  <si>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</si>
  <si>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</si>
  <si>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</si>
  <si>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</si>
  <si>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</si>
  <si>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Итого по поселениям</t>
  </si>
  <si>
    <t>дотации  бюджетам поселений на выравнивание уровня бюджетной обеспеченности (код доходов 00020201001100000151)</t>
  </si>
  <si>
    <t>дотации бюджетам  поселений на поддержку мер по обеспечению сбалансированности бюджетов (код доходов 00020201003100000151)</t>
  </si>
  <si>
    <t>Новочелны- Сюрбеевское сельское поселение</t>
  </si>
  <si>
    <t>Расходы по предпринимательской деятельности</t>
  </si>
  <si>
    <t>Расходы по бюджетной деятельности</t>
  </si>
  <si>
    <t>Доходы по бюджету</t>
  </si>
  <si>
    <t>Культура (код расхода 00008010000000000000)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</si>
  <si>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</si>
  <si>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</si>
  <si>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В.В.Данилова</t>
  </si>
  <si>
    <t>Зав.сектором по бюджету</t>
  </si>
  <si>
    <t>Е.И.Чернов</t>
  </si>
  <si>
    <t>Начальник финансового отдела администрации Комсомольского района</t>
  </si>
  <si>
    <t>об исполнении бюджетов поселений Комсомольского района на 01 декабря 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</si>
</sst>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9">
    <font>
      <sz val="10"/>
      <name val="Arial Cyr"/>
      <family val="0"/>
    </font>
    <font>
      <sz val="16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10"/>
      <name val="Arial"/>
      <family val="2"/>
    </font>
    <font>
      <sz val="10"/>
      <name val="TimesET"/>
      <family val="0"/>
    </font>
    <font>
      <b/>
      <sz val="10"/>
      <name val="TimesET"/>
      <family val="0"/>
    </font>
    <font>
      <sz val="12"/>
      <name val="TimesET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4" fillId="0" borderId="0">
      <alignment/>
      <protection/>
    </xf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65" fontId="10" fillId="0" borderId="10" xfId="0" applyNumberFormat="1" applyFont="1" applyFill="1" applyBorder="1" applyAlignment="1">
      <alignment horizontal="center" vertical="center" shrinkToFit="1"/>
    </xf>
    <xf numFmtId="165" fontId="10" fillId="0" borderId="13" xfId="0" applyNumberFormat="1" applyFont="1" applyFill="1" applyBorder="1" applyAlignment="1">
      <alignment horizontal="center" vertical="center" shrinkToFit="1"/>
    </xf>
    <xf numFmtId="165" fontId="7" fillId="0" borderId="10" xfId="52" applyNumberFormat="1" applyFont="1" applyFill="1" applyBorder="1" applyAlignment="1" applyProtection="1">
      <alignment vertical="center" wrapText="1"/>
      <protection locked="0"/>
    </xf>
    <xf numFmtId="165" fontId="9" fillId="0" borderId="10" xfId="0" applyNumberFormat="1" applyFont="1" applyFill="1" applyBorder="1" applyAlignment="1">
      <alignment vertical="center" wrapText="1"/>
    </xf>
    <xf numFmtId="165" fontId="5" fillId="0" borderId="14" xfId="52" applyNumberFormat="1" applyFont="1" applyFill="1" applyBorder="1" applyAlignment="1">
      <alignment vertical="center" wrapText="1"/>
      <protection/>
    </xf>
    <xf numFmtId="165" fontId="5" fillId="0" borderId="15" xfId="52" applyNumberFormat="1" applyFont="1" applyFill="1" applyBorder="1" applyAlignment="1" applyProtection="1">
      <alignment vertical="center" wrapText="1"/>
      <protection locked="0"/>
    </xf>
    <xf numFmtId="165" fontId="8" fillId="0" borderId="10" xfId="0" applyNumberFormat="1" applyFont="1" applyFill="1" applyBorder="1" applyAlignment="1">
      <alignment vertical="center" wrapText="1"/>
    </xf>
    <xf numFmtId="1" fontId="5" fillId="0" borderId="10" xfId="52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65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165" fontId="6" fillId="0" borderId="14" xfId="52" applyNumberFormat="1" applyFont="1" applyFill="1" applyBorder="1" applyAlignment="1">
      <alignment horizontal="center" vertical="center" wrapText="1"/>
      <protection/>
    </xf>
    <xf numFmtId="165" fontId="6" fillId="0" borderId="15" xfId="52" applyNumberFormat="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9"/>
  <sheetViews>
    <sheetView tabSelected="1" zoomScalePageLayoutView="0" workbookViewId="0" topLeftCell="A2">
      <pane xSplit="2" ySplit="9" topLeftCell="BJ17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14" sqref="A14:IV14"/>
    </sheetView>
  </sheetViews>
  <sheetFormatPr defaultColWidth="9.00390625" defaultRowHeight="12.75"/>
  <cols>
    <col min="1" max="1" width="2.875" style="22" customWidth="1"/>
    <col min="2" max="2" width="35.125" style="21" customWidth="1"/>
    <col min="3" max="3" width="11.375" style="40" customWidth="1"/>
    <col min="4" max="4" width="12.375" style="40" customWidth="1"/>
    <col min="5" max="5" width="9.25390625" style="21" customWidth="1"/>
    <col min="6" max="6" width="11.375" style="21" hidden="1" customWidth="1"/>
    <col min="7" max="7" width="11.625" style="21" hidden="1" customWidth="1"/>
    <col min="8" max="8" width="9.25390625" style="21" hidden="1" customWidth="1"/>
    <col min="9" max="9" width="11.25390625" style="40" customWidth="1"/>
    <col min="10" max="10" width="12.875" style="21" customWidth="1"/>
    <col min="11" max="11" width="8.75390625" style="21" customWidth="1"/>
    <col min="12" max="12" width="10.125" style="40" customWidth="1"/>
    <col min="13" max="13" width="11.375" style="21" customWidth="1"/>
    <col min="14" max="14" width="9.875" style="21" customWidth="1"/>
    <col min="15" max="15" width="10.125" style="40" customWidth="1"/>
    <col min="16" max="16" width="9.75390625" style="21" customWidth="1"/>
    <col min="17" max="17" width="9.625" style="21" customWidth="1"/>
    <col min="18" max="18" width="9.00390625" style="40" customWidth="1"/>
    <col min="19" max="19" width="10.375" style="21" customWidth="1"/>
    <col min="20" max="20" width="9.125" style="21" customWidth="1"/>
    <col min="21" max="21" width="9.375" style="40" customWidth="1"/>
    <col min="22" max="22" width="8.00390625" style="21" customWidth="1"/>
    <col min="23" max="23" width="9.375" style="21" customWidth="1"/>
    <col min="24" max="24" width="10.125" style="40" customWidth="1"/>
    <col min="25" max="25" width="9.00390625" style="40" customWidth="1"/>
    <col min="26" max="26" width="8.625" style="21" customWidth="1"/>
    <col min="27" max="28" width="9.125" style="21" hidden="1" customWidth="1"/>
    <col min="29" max="29" width="0.2421875" style="21" hidden="1" customWidth="1"/>
    <col min="30" max="30" width="7.375" style="40" customWidth="1"/>
    <col min="31" max="31" width="7.625" style="40" customWidth="1"/>
    <col min="32" max="32" width="9.00390625" style="21" customWidth="1"/>
    <col min="33" max="33" width="0.12890625" style="21" hidden="1" customWidth="1"/>
    <col min="34" max="34" width="8.75390625" style="21" hidden="1" customWidth="1"/>
    <col min="35" max="35" width="14.25390625" style="21" hidden="1" customWidth="1"/>
    <col min="36" max="36" width="10.875" style="40" customWidth="1"/>
    <col min="37" max="37" width="10.625" style="21" customWidth="1"/>
    <col min="38" max="38" width="9.625" style="21" customWidth="1"/>
    <col min="39" max="39" width="11.125" style="40" customWidth="1"/>
    <col min="40" max="40" width="9.375" style="40" customWidth="1"/>
    <col min="41" max="41" width="9.125" style="21" customWidth="1"/>
    <col min="42" max="42" width="8.25390625" style="21" customWidth="1"/>
    <col min="43" max="43" width="8.125" style="21" customWidth="1"/>
    <col min="44" max="44" width="8.75390625" style="21" customWidth="1"/>
    <col min="45" max="46" width="9.125" style="21" hidden="1" customWidth="1"/>
    <col min="47" max="47" width="10.875" style="21" hidden="1" customWidth="1"/>
    <col min="48" max="48" width="9.875" style="21" customWidth="1"/>
    <col min="49" max="49" width="9.75390625" style="21" customWidth="1"/>
    <col min="50" max="50" width="9.625" style="21" customWidth="1"/>
    <col min="51" max="51" width="10.375" style="40" customWidth="1"/>
    <col min="52" max="52" width="11.625" style="21" customWidth="1"/>
    <col min="53" max="53" width="12.375" style="21" customWidth="1"/>
    <col min="54" max="54" width="8.125" style="21" hidden="1" customWidth="1"/>
    <col min="55" max="55" width="8.00390625" style="21" hidden="1" customWidth="1"/>
    <col min="56" max="56" width="9.25390625" style="21" hidden="1" customWidth="1"/>
    <col min="57" max="57" width="8.375" style="21" customWidth="1"/>
    <col min="58" max="58" width="9.125" style="21" customWidth="1"/>
    <col min="59" max="59" width="7.25390625" style="21" customWidth="1"/>
    <col min="60" max="60" width="11.00390625" style="21" customWidth="1"/>
    <col min="61" max="61" width="10.00390625" style="22" customWidth="1"/>
    <col min="62" max="62" width="9.625" style="21" bestFit="1" customWidth="1"/>
    <col min="63" max="63" width="10.625" style="22" bestFit="1" customWidth="1"/>
    <col min="64" max="64" width="8.25390625" style="21" bestFit="1" customWidth="1"/>
    <col min="65" max="65" width="8.75390625" style="21" bestFit="1" customWidth="1"/>
    <col min="66" max="66" width="9.625" style="30" bestFit="1" customWidth="1"/>
    <col min="67" max="67" width="9.625" style="21" bestFit="1" customWidth="1"/>
    <col min="68" max="68" width="7.875" style="21" bestFit="1" customWidth="1"/>
    <col min="69" max="69" width="9.625" style="30" bestFit="1" customWidth="1"/>
    <col min="70" max="70" width="8.25390625" style="21" bestFit="1" customWidth="1"/>
    <col min="71" max="71" width="7.00390625" style="21" bestFit="1" customWidth="1"/>
    <col min="72" max="72" width="9.625" style="46" bestFit="1" customWidth="1"/>
    <col min="73" max="73" width="9.625" style="21" bestFit="1" customWidth="1"/>
    <col min="74" max="74" width="7.00390625" style="21" bestFit="1" customWidth="1"/>
    <col min="75" max="75" width="2.75390625" style="21" hidden="1" customWidth="1"/>
    <col min="76" max="76" width="4.625" style="21" hidden="1" customWidth="1"/>
    <col min="77" max="77" width="7.00390625" style="21" hidden="1" customWidth="1"/>
    <col min="78" max="78" width="4.375" style="21" hidden="1" customWidth="1"/>
    <col min="79" max="79" width="4.625" style="21" hidden="1" customWidth="1"/>
    <col min="80" max="80" width="7.00390625" style="21" hidden="1" customWidth="1"/>
    <col min="81" max="81" width="4.375" style="21" hidden="1" customWidth="1"/>
    <col min="82" max="82" width="4.625" style="21" hidden="1" customWidth="1"/>
    <col min="83" max="83" width="16.125" style="21" hidden="1" customWidth="1"/>
    <col min="84" max="84" width="12.00390625" style="40" customWidth="1"/>
    <col min="85" max="85" width="9.125" style="21" customWidth="1"/>
    <col min="86" max="86" width="0.12890625" style="21" customWidth="1"/>
    <col min="87" max="87" width="11.625" style="21" hidden="1" customWidth="1"/>
    <col min="88" max="88" width="11.25390625" style="21" hidden="1" customWidth="1"/>
    <col min="89" max="89" width="4.00390625" style="21" hidden="1" customWidth="1"/>
    <col min="90" max="90" width="11.875" style="21" hidden="1" customWidth="1"/>
    <col min="91" max="93" width="9.125" style="21" hidden="1" customWidth="1"/>
    <col min="94" max="94" width="7.25390625" style="21" hidden="1" customWidth="1"/>
    <col min="95" max="95" width="7.75390625" style="21" hidden="1" customWidth="1"/>
    <col min="96" max="97" width="9.125" style="21" hidden="1" customWidth="1"/>
    <col min="98" max="98" width="8.00390625" style="21" hidden="1" customWidth="1"/>
    <col min="99" max="100" width="9.125" style="21" hidden="1" customWidth="1"/>
    <col min="101" max="101" width="5.625" style="21" hidden="1" customWidth="1"/>
    <col min="102" max="102" width="8.25390625" style="21" hidden="1" customWidth="1"/>
    <col min="103" max="103" width="7.875" style="21" hidden="1" customWidth="1"/>
    <col min="104" max="104" width="6.00390625" style="21" hidden="1" customWidth="1"/>
    <col min="105" max="105" width="12.375" style="21" hidden="1" customWidth="1"/>
    <col min="106" max="106" width="9.125" style="21" hidden="1" customWidth="1"/>
    <col min="107" max="107" width="6.00390625" style="21" hidden="1" customWidth="1"/>
    <col min="108" max="108" width="12.125" style="21" hidden="1" customWidth="1"/>
    <col min="109" max="109" width="9.125" style="21" hidden="1" customWidth="1"/>
    <col min="110" max="110" width="8.00390625" style="21" hidden="1" customWidth="1"/>
    <col min="111" max="111" width="10.375" style="21" hidden="1" customWidth="1"/>
    <col min="112" max="112" width="9.125" style="21" hidden="1" customWidth="1"/>
    <col min="113" max="113" width="6.875" style="21" hidden="1" customWidth="1"/>
    <col min="114" max="114" width="8.125" style="21" hidden="1" customWidth="1"/>
    <col min="115" max="115" width="8.00390625" style="21" hidden="1" customWidth="1"/>
    <col min="116" max="116" width="6.25390625" style="21" hidden="1" customWidth="1"/>
    <col min="117" max="118" width="9.125" style="21" hidden="1" customWidth="1"/>
    <col min="119" max="119" width="12.625" style="21" hidden="1" customWidth="1"/>
    <col min="120" max="120" width="10.00390625" style="21" hidden="1" customWidth="1"/>
    <col min="121" max="122" width="9.125" style="21" hidden="1" customWidth="1"/>
    <col min="123" max="16384" width="9.125" style="21" customWidth="1"/>
  </cols>
  <sheetData>
    <row r="1" spans="1:86" s="9" customFormat="1" ht="3" customHeight="1" hidden="1">
      <c r="A1" s="23"/>
      <c r="B1" s="12"/>
      <c r="C1" s="36"/>
      <c r="D1" s="36"/>
      <c r="E1" s="12"/>
      <c r="F1" s="12"/>
      <c r="G1" s="12"/>
      <c r="H1" s="12"/>
      <c r="I1" s="36"/>
      <c r="J1" s="12"/>
      <c r="K1" s="12"/>
      <c r="L1" s="36"/>
      <c r="M1" s="12"/>
      <c r="N1" s="12"/>
      <c r="O1" s="36"/>
      <c r="P1" s="12"/>
      <c r="Q1" s="12"/>
      <c r="R1" s="36"/>
      <c r="S1" s="12"/>
      <c r="T1" s="12"/>
      <c r="U1" s="36"/>
      <c r="V1" s="12"/>
      <c r="W1" s="12"/>
      <c r="X1" s="36"/>
      <c r="Y1" s="36"/>
      <c r="Z1" s="12"/>
      <c r="AA1" s="12"/>
      <c r="AB1" s="12"/>
      <c r="AC1" s="12"/>
      <c r="AD1" s="36"/>
      <c r="AE1" s="36"/>
      <c r="AF1" s="12"/>
      <c r="AG1" s="12"/>
      <c r="AH1" s="12"/>
      <c r="AI1" s="12"/>
      <c r="AJ1" s="36"/>
      <c r="AK1" s="12"/>
      <c r="AL1" s="12"/>
      <c r="AM1" s="36"/>
      <c r="AN1" s="36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36"/>
      <c r="AZ1" s="12"/>
      <c r="BA1" s="12"/>
      <c r="BB1" s="12"/>
      <c r="BC1" s="12"/>
      <c r="BD1" s="12"/>
      <c r="BE1" s="12"/>
      <c r="BF1" s="12"/>
      <c r="BG1" s="12"/>
      <c r="BH1" s="12"/>
      <c r="BI1" s="23"/>
      <c r="BJ1" s="12"/>
      <c r="BK1" s="23"/>
      <c r="BL1" s="12"/>
      <c r="BM1" s="12"/>
      <c r="BN1" s="26"/>
      <c r="BO1" s="12"/>
      <c r="BP1" s="12"/>
      <c r="BQ1" s="26"/>
      <c r="BR1" s="12"/>
      <c r="BS1" s="12"/>
      <c r="BT1" s="37"/>
      <c r="BU1" s="12"/>
      <c r="BV1" s="12"/>
      <c r="CF1" s="36"/>
      <c r="CG1" s="12"/>
      <c r="CH1" s="12"/>
    </row>
    <row r="2" spans="1:74" ht="39.75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38"/>
      <c r="Y2" s="38"/>
      <c r="Z2" s="24"/>
      <c r="AA2" s="24"/>
      <c r="AB2" s="24"/>
      <c r="AC2" s="24"/>
      <c r="AD2" s="38"/>
      <c r="AE2" s="38"/>
      <c r="AF2" s="24"/>
      <c r="AG2" s="24"/>
      <c r="AH2" s="24"/>
      <c r="AI2" s="24"/>
      <c r="AJ2" s="38"/>
      <c r="AK2" s="24"/>
      <c r="AL2" s="24"/>
      <c r="AM2" s="38"/>
      <c r="AN2" s="38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38"/>
      <c r="AZ2" s="24"/>
      <c r="BA2" s="24"/>
      <c r="BB2" s="24"/>
      <c r="BC2" s="24"/>
      <c r="BD2" s="24"/>
      <c r="BE2" s="24"/>
      <c r="BF2" s="24"/>
      <c r="BG2" s="24"/>
      <c r="BH2" s="24"/>
      <c r="BI2" s="25"/>
      <c r="BJ2" s="24"/>
      <c r="BK2" s="25"/>
      <c r="BL2" s="24"/>
      <c r="BM2" s="24"/>
      <c r="BN2" s="27"/>
      <c r="BO2" s="24"/>
      <c r="BP2" s="24"/>
      <c r="BQ2" s="27"/>
      <c r="BR2" s="24"/>
      <c r="BS2" s="24"/>
      <c r="BT2" s="39"/>
      <c r="BU2" s="24"/>
      <c r="BV2" s="24"/>
    </row>
    <row r="3" spans="1:74" ht="18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38"/>
      <c r="Y3" s="38"/>
      <c r="Z3" s="24"/>
      <c r="AA3" s="24"/>
      <c r="AB3" s="24"/>
      <c r="AC3" s="24"/>
      <c r="AD3" s="38"/>
      <c r="AE3" s="38"/>
      <c r="AF3" s="24"/>
      <c r="AG3" s="24"/>
      <c r="AH3" s="24"/>
      <c r="AI3" s="24"/>
      <c r="AJ3" s="38"/>
      <c r="AK3" s="24"/>
      <c r="AL3" s="24"/>
      <c r="AM3" s="38"/>
      <c r="AN3" s="38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38"/>
      <c r="AZ3" s="24"/>
      <c r="BA3" s="24"/>
      <c r="BB3" s="24"/>
      <c r="BC3" s="24"/>
      <c r="BD3" s="24"/>
      <c r="BE3" s="24"/>
      <c r="BF3" s="24"/>
      <c r="BG3" s="24"/>
      <c r="BH3" s="24"/>
      <c r="BI3" s="25"/>
      <c r="BJ3" s="24"/>
      <c r="BK3" s="25"/>
      <c r="BL3" s="24"/>
      <c r="BM3" s="24"/>
      <c r="BN3" s="27"/>
      <c r="BO3" s="24"/>
      <c r="BP3" s="24"/>
      <c r="BQ3" s="27"/>
      <c r="BR3" s="24"/>
      <c r="BS3" s="24"/>
      <c r="BT3" s="39"/>
      <c r="BU3" s="24"/>
      <c r="BV3" s="24"/>
    </row>
    <row r="4" spans="1:86" ht="17.25" customHeight="1">
      <c r="A4" s="25"/>
      <c r="B4" s="24"/>
      <c r="C4" s="38"/>
      <c r="D4" s="38"/>
      <c r="E4" s="24"/>
      <c r="F4" s="24"/>
      <c r="G4" s="24"/>
      <c r="H4" s="24"/>
      <c r="I4" s="38"/>
      <c r="M4" s="66"/>
      <c r="N4" s="66"/>
      <c r="O4" s="66"/>
      <c r="P4" s="66"/>
      <c r="R4" s="38"/>
      <c r="S4" s="24"/>
      <c r="T4" s="24"/>
      <c r="U4" s="38"/>
      <c r="V4" s="24"/>
      <c r="W4" s="24"/>
      <c r="X4" s="38"/>
      <c r="Y4" s="38"/>
      <c r="Z4" s="24"/>
      <c r="AA4" s="24"/>
      <c r="AB4" s="24"/>
      <c r="AC4" s="24"/>
      <c r="AD4" s="38"/>
      <c r="AE4" s="38"/>
      <c r="AF4" s="24"/>
      <c r="AG4" s="24"/>
      <c r="AH4" s="24"/>
      <c r="AI4" s="24"/>
      <c r="AJ4" s="38"/>
      <c r="AK4" s="24"/>
      <c r="AL4" s="24"/>
      <c r="AM4" s="38"/>
      <c r="AN4" s="38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38"/>
      <c r="AZ4" s="24"/>
      <c r="BA4" s="24"/>
      <c r="BB4" s="24"/>
      <c r="BC4" s="24"/>
      <c r="BD4" s="24"/>
      <c r="BE4" s="24"/>
      <c r="BF4" s="24"/>
      <c r="BG4" s="24"/>
      <c r="BH4" s="24"/>
      <c r="BI4" s="25"/>
      <c r="BJ4" s="24"/>
      <c r="BK4" s="25"/>
      <c r="BL4" s="24"/>
      <c r="BM4" s="24"/>
      <c r="BN4" s="27"/>
      <c r="BO4" s="24"/>
      <c r="BP4" s="24"/>
      <c r="BQ4" s="27"/>
      <c r="BR4" s="24"/>
      <c r="BS4" s="24"/>
      <c r="BT4" s="39"/>
      <c r="BU4" s="24"/>
      <c r="BV4" s="24"/>
      <c r="CF4" s="38"/>
      <c r="CG4" s="24"/>
      <c r="CH4" s="24"/>
    </row>
    <row r="5" spans="1:86" ht="19.5" customHeight="1">
      <c r="A5" s="25"/>
      <c r="B5" s="24"/>
      <c r="C5" s="38"/>
      <c r="D5" s="38"/>
      <c r="E5" s="24"/>
      <c r="F5" s="24"/>
      <c r="G5" s="24"/>
      <c r="H5" s="24"/>
      <c r="I5" s="38"/>
      <c r="J5" s="24"/>
      <c r="K5" s="24"/>
      <c r="L5" s="38"/>
      <c r="M5" s="24"/>
      <c r="N5" s="24"/>
      <c r="O5" s="38"/>
      <c r="P5" s="24"/>
      <c r="Q5" s="24"/>
      <c r="R5" s="38"/>
      <c r="S5" s="24"/>
      <c r="T5" s="24"/>
      <c r="U5" s="38"/>
      <c r="V5" s="24"/>
      <c r="W5" s="24"/>
      <c r="X5" s="38"/>
      <c r="Y5" s="38"/>
      <c r="Z5" s="24"/>
      <c r="AA5" s="24"/>
      <c r="AB5" s="24"/>
      <c r="AC5" s="24"/>
      <c r="AD5" s="38"/>
      <c r="AE5" s="38"/>
      <c r="AF5" s="24"/>
      <c r="AG5" s="24"/>
      <c r="AH5" s="24"/>
      <c r="AI5" s="24"/>
      <c r="AJ5" s="38"/>
      <c r="AK5" s="24"/>
      <c r="AL5" s="24"/>
      <c r="AM5" s="38"/>
      <c r="AN5" s="38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38"/>
      <c r="AZ5" s="24"/>
      <c r="BA5" s="24"/>
      <c r="BB5" s="24"/>
      <c r="BC5" s="24"/>
      <c r="BD5" s="24"/>
      <c r="BE5" s="24"/>
      <c r="BF5" s="24"/>
      <c r="BG5" s="24"/>
      <c r="BH5" s="24"/>
      <c r="BI5" s="25"/>
      <c r="BJ5" s="24"/>
      <c r="BK5" s="25"/>
      <c r="BL5" s="24"/>
      <c r="BM5" s="24"/>
      <c r="BN5" s="27"/>
      <c r="BO5" s="24"/>
      <c r="BP5" s="24"/>
      <c r="BQ5" s="27"/>
      <c r="BR5" s="24"/>
      <c r="BS5" s="24"/>
      <c r="BT5" s="39"/>
      <c r="BU5" s="24"/>
      <c r="BV5" s="24"/>
      <c r="CF5" s="38"/>
      <c r="CG5" s="24"/>
      <c r="CH5" s="24"/>
    </row>
    <row r="6" spans="1:122" ht="12.75" customHeight="1">
      <c r="A6" s="62" t="s">
        <v>1</v>
      </c>
      <c r="B6" s="62"/>
      <c r="C6" s="50" t="s">
        <v>2</v>
      </c>
      <c r="D6" s="51"/>
      <c r="E6" s="52"/>
      <c r="F6" s="50" t="s">
        <v>45</v>
      </c>
      <c r="G6" s="63"/>
      <c r="H6" s="64"/>
      <c r="I6" s="73" t="s">
        <v>3</v>
      </c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5"/>
      <c r="AY6" s="62" t="s">
        <v>4</v>
      </c>
      <c r="AZ6" s="62"/>
      <c r="BA6" s="62"/>
      <c r="BB6" s="50" t="s">
        <v>44</v>
      </c>
      <c r="BC6" s="63"/>
      <c r="BD6" s="64"/>
      <c r="BE6" s="50" t="s">
        <v>43</v>
      </c>
      <c r="BF6" s="63"/>
      <c r="BG6" s="64"/>
      <c r="BH6" s="73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5"/>
      <c r="CF6" s="62" t="s">
        <v>5</v>
      </c>
      <c r="CG6" s="62"/>
      <c r="CH6" s="62"/>
      <c r="CI6" s="62" t="s">
        <v>4</v>
      </c>
      <c r="CJ6" s="62"/>
      <c r="CK6" s="62"/>
      <c r="CL6" s="50" t="s">
        <v>44</v>
      </c>
      <c r="CM6" s="63"/>
      <c r="CN6" s="64"/>
      <c r="CO6" s="50" t="s">
        <v>43</v>
      </c>
      <c r="CP6" s="63"/>
      <c r="CQ6" s="64"/>
      <c r="CR6" s="73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5"/>
      <c r="DP6" s="62" t="s">
        <v>5</v>
      </c>
      <c r="DQ6" s="62"/>
      <c r="DR6" s="62"/>
    </row>
    <row r="7" spans="1:122" ht="12.75">
      <c r="A7" s="62"/>
      <c r="B7" s="62"/>
      <c r="C7" s="79"/>
      <c r="D7" s="80"/>
      <c r="E7" s="81"/>
      <c r="F7" s="65"/>
      <c r="G7" s="66"/>
      <c r="H7" s="67"/>
      <c r="I7" s="62" t="s">
        <v>6</v>
      </c>
      <c r="J7" s="62"/>
      <c r="K7" s="62"/>
      <c r="L7" s="82" t="s">
        <v>7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4"/>
      <c r="AJ7" s="62" t="s">
        <v>8</v>
      </c>
      <c r="AK7" s="62"/>
      <c r="AL7" s="62"/>
      <c r="AM7" s="73" t="s">
        <v>7</v>
      </c>
      <c r="AN7" s="74"/>
      <c r="AO7" s="74"/>
      <c r="AP7" s="74"/>
      <c r="AQ7" s="74"/>
      <c r="AR7" s="74"/>
      <c r="AS7" s="74"/>
      <c r="AT7" s="74"/>
      <c r="AU7" s="75"/>
      <c r="AV7" s="62" t="s">
        <v>9</v>
      </c>
      <c r="AW7" s="62"/>
      <c r="AX7" s="62"/>
      <c r="AY7" s="62"/>
      <c r="AZ7" s="62"/>
      <c r="BA7" s="62"/>
      <c r="BB7" s="65"/>
      <c r="BC7" s="66"/>
      <c r="BD7" s="67"/>
      <c r="BE7" s="65"/>
      <c r="BF7" s="66"/>
      <c r="BG7" s="67"/>
      <c r="BH7" s="73" t="s">
        <v>7</v>
      </c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5"/>
      <c r="CF7" s="62"/>
      <c r="CG7" s="62"/>
      <c r="CH7" s="62"/>
      <c r="CI7" s="62"/>
      <c r="CJ7" s="62"/>
      <c r="CK7" s="62"/>
      <c r="CL7" s="65"/>
      <c r="CM7" s="66"/>
      <c r="CN7" s="67"/>
      <c r="CO7" s="65"/>
      <c r="CP7" s="66"/>
      <c r="CQ7" s="67"/>
      <c r="CR7" s="73" t="s">
        <v>7</v>
      </c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5"/>
      <c r="DP7" s="62"/>
      <c r="DQ7" s="62"/>
      <c r="DR7" s="62"/>
    </row>
    <row r="8" spans="1:122" ht="42.75" customHeight="1">
      <c r="A8" s="62"/>
      <c r="B8" s="62"/>
      <c r="C8" s="79"/>
      <c r="D8" s="80"/>
      <c r="E8" s="81"/>
      <c r="F8" s="65"/>
      <c r="G8" s="66"/>
      <c r="H8" s="67"/>
      <c r="I8" s="62"/>
      <c r="J8" s="62"/>
      <c r="K8" s="62"/>
      <c r="L8" s="50" t="s">
        <v>10</v>
      </c>
      <c r="M8" s="51"/>
      <c r="N8" s="52"/>
      <c r="O8" s="50" t="s">
        <v>11</v>
      </c>
      <c r="P8" s="51"/>
      <c r="Q8" s="52"/>
      <c r="R8" s="50" t="s">
        <v>12</v>
      </c>
      <c r="S8" s="51"/>
      <c r="T8" s="52"/>
      <c r="U8" s="50" t="s">
        <v>13</v>
      </c>
      <c r="V8" s="51"/>
      <c r="W8" s="52"/>
      <c r="X8" s="50" t="s">
        <v>14</v>
      </c>
      <c r="Y8" s="51"/>
      <c r="Z8" s="52"/>
      <c r="AA8" s="50" t="s">
        <v>15</v>
      </c>
      <c r="AB8" s="51"/>
      <c r="AC8" s="52"/>
      <c r="AD8" s="50" t="s">
        <v>16</v>
      </c>
      <c r="AE8" s="51"/>
      <c r="AF8" s="52"/>
      <c r="AG8" s="50" t="s">
        <v>17</v>
      </c>
      <c r="AH8" s="51"/>
      <c r="AI8" s="52"/>
      <c r="AJ8" s="62"/>
      <c r="AK8" s="62"/>
      <c r="AL8" s="62"/>
      <c r="AM8" s="50" t="s">
        <v>40</v>
      </c>
      <c r="AN8" s="51"/>
      <c r="AO8" s="52"/>
      <c r="AP8" s="50" t="s">
        <v>41</v>
      </c>
      <c r="AQ8" s="51"/>
      <c r="AR8" s="52"/>
      <c r="AS8" s="50" t="s">
        <v>18</v>
      </c>
      <c r="AT8" s="51"/>
      <c r="AU8" s="52"/>
      <c r="AV8" s="62"/>
      <c r="AW8" s="62"/>
      <c r="AX8" s="62"/>
      <c r="AY8" s="62"/>
      <c r="AZ8" s="62"/>
      <c r="BA8" s="62"/>
      <c r="BB8" s="65"/>
      <c r="BC8" s="66"/>
      <c r="BD8" s="67"/>
      <c r="BE8" s="65"/>
      <c r="BF8" s="66"/>
      <c r="BG8" s="67"/>
      <c r="BH8" s="56" t="s">
        <v>19</v>
      </c>
      <c r="BI8" s="57"/>
      <c r="BJ8" s="58"/>
      <c r="BK8" s="76" t="s">
        <v>3</v>
      </c>
      <c r="BL8" s="76"/>
      <c r="BM8" s="76"/>
      <c r="BN8" s="56" t="s">
        <v>20</v>
      </c>
      <c r="BO8" s="57"/>
      <c r="BP8" s="58"/>
      <c r="BQ8" s="56" t="s">
        <v>21</v>
      </c>
      <c r="BR8" s="57"/>
      <c r="BS8" s="58"/>
      <c r="BT8" s="50" t="s">
        <v>46</v>
      </c>
      <c r="BU8" s="51"/>
      <c r="BV8" s="52"/>
      <c r="BW8" s="73" t="s">
        <v>22</v>
      </c>
      <c r="BX8" s="74"/>
      <c r="BY8" s="74"/>
      <c r="BZ8" s="74"/>
      <c r="CA8" s="74"/>
      <c r="CB8" s="75"/>
      <c r="CC8" s="50" t="s">
        <v>23</v>
      </c>
      <c r="CD8" s="51"/>
      <c r="CE8" s="52"/>
      <c r="CF8" s="62"/>
      <c r="CG8" s="62"/>
      <c r="CH8" s="62"/>
      <c r="CI8" s="62"/>
      <c r="CJ8" s="62"/>
      <c r="CK8" s="62"/>
      <c r="CL8" s="65"/>
      <c r="CM8" s="66"/>
      <c r="CN8" s="67"/>
      <c r="CO8" s="65"/>
      <c r="CP8" s="66"/>
      <c r="CQ8" s="67"/>
      <c r="CR8" s="56" t="s">
        <v>19</v>
      </c>
      <c r="CS8" s="57"/>
      <c r="CT8" s="58"/>
      <c r="CU8" s="76" t="s">
        <v>3</v>
      </c>
      <c r="CV8" s="76"/>
      <c r="CW8" s="76"/>
      <c r="CX8" s="56" t="s">
        <v>20</v>
      </c>
      <c r="CY8" s="57"/>
      <c r="CZ8" s="58"/>
      <c r="DA8" s="56" t="s">
        <v>21</v>
      </c>
      <c r="DB8" s="57"/>
      <c r="DC8" s="58"/>
      <c r="DD8" s="50" t="s">
        <v>46</v>
      </c>
      <c r="DE8" s="51"/>
      <c r="DF8" s="52"/>
      <c r="DG8" s="73" t="s">
        <v>22</v>
      </c>
      <c r="DH8" s="74"/>
      <c r="DI8" s="74"/>
      <c r="DJ8" s="74"/>
      <c r="DK8" s="74"/>
      <c r="DL8" s="75"/>
      <c r="DM8" s="50" t="s">
        <v>23</v>
      </c>
      <c r="DN8" s="51"/>
      <c r="DO8" s="52"/>
      <c r="DP8" s="62"/>
      <c r="DQ8" s="62"/>
      <c r="DR8" s="62"/>
    </row>
    <row r="9" spans="1:122" ht="81" customHeight="1">
      <c r="A9" s="62"/>
      <c r="B9" s="62"/>
      <c r="C9" s="53"/>
      <c r="D9" s="54"/>
      <c r="E9" s="55"/>
      <c r="F9" s="68"/>
      <c r="G9" s="69"/>
      <c r="H9" s="70"/>
      <c r="I9" s="62"/>
      <c r="J9" s="62"/>
      <c r="K9" s="62"/>
      <c r="L9" s="53"/>
      <c r="M9" s="54"/>
      <c r="N9" s="55"/>
      <c r="O9" s="53"/>
      <c r="P9" s="54"/>
      <c r="Q9" s="55"/>
      <c r="R9" s="53"/>
      <c r="S9" s="54"/>
      <c r="T9" s="55"/>
      <c r="U9" s="53"/>
      <c r="V9" s="54"/>
      <c r="W9" s="55"/>
      <c r="X9" s="53"/>
      <c r="Y9" s="54"/>
      <c r="Z9" s="55"/>
      <c r="AA9" s="53"/>
      <c r="AB9" s="54"/>
      <c r="AC9" s="55"/>
      <c r="AD9" s="53"/>
      <c r="AE9" s="54"/>
      <c r="AF9" s="55"/>
      <c r="AG9" s="53"/>
      <c r="AH9" s="54"/>
      <c r="AI9" s="55"/>
      <c r="AJ9" s="62"/>
      <c r="AK9" s="62"/>
      <c r="AL9" s="62"/>
      <c r="AM9" s="53"/>
      <c r="AN9" s="54"/>
      <c r="AO9" s="55"/>
      <c r="AP9" s="53"/>
      <c r="AQ9" s="54"/>
      <c r="AR9" s="55"/>
      <c r="AS9" s="53"/>
      <c r="AT9" s="54"/>
      <c r="AU9" s="55"/>
      <c r="AV9" s="62"/>
      <c r="AW9" s="62"/>
      <c r="AX9" s="62"/>
      <c r="AY9" s="62"/>
      <c r="AZ9" s="62"/>
      <c r="BA9" s="62"/>
      <c r="BB9" s="68"/>
      <c r="BC9" s="69"/>
      <c r="BD9" s="70"/>
      <c r="BE9" s="68"/>
      <c r="BF9" s="69"/>
      <c r="BG9" s="70"/>
      <c r="BH9" s="59"/>
      <c r="BI9" s="60"/>
      <c r="BJ9" s="61"/>
      <c r="BK9" s="76" t="s">
        <v>24</v>
      </c>
      <c r="BL9" s="76"/>
      <c r="BM9" s="76"/>
      <c r="BN9" s="59"/>
      <c r="BO9" s="60"/>
      <c r="BP9" s="61"/>
      <c r="BQ9" s="59"/>
      <c r="BR9" s="60"/>
      <c r="BS9" s="61"/>
      <c r="BT9" s="53"/>
      <c r="BU9" s="54"/>
      <c r="BV9" s="55"/>
      <c r="BW9" s="73" t="s">
        <v>47</v>
      </c>
      <c r="BX9" s="74"/>
      <c r="BY9" s="75"/>
      <c r="BZ9" s="73" t="s">
        <v>48</v>
      </c>
      <c r="CA9" s="74"/>
      <c r="CB9" s="75"/>
      <c r="CC9" s="53"/>
      <c r="CD9" s="54"/>
      <c r="CE9" s="55"/>
      <c r="CF9" s="62"/>
      <c r="CG9" s="62"/>
      <c r="CH9" s="62"/>
      <c r="CI9" s="62"/>
      <c r="CJ9" s="62"/>
      <c r="CK9" s="62"/>
      <c r="CL9" s="68"/>
      <c r="CM9" s="69"/>
      <c r="CN9" s="70"/>
      <c r="CO9" s="68"/>
      <c r="CP9" s="69"/>
      <c r="CQ9" s="70"/>
      <c r="CR9" s="59"/>
      <c r="CS9" s="60"/>
      <c r="CT9" s="61"/>
      <c r="CU9" s="76" t="s">
        <v>24</v>
      </c>
      <c r="CV9" s="76"/>
      <c r="CW9" s="76"/>
      <c r="CX9" s="59"/>
      <c r="CY9" s="60"/>
      <c r="CZ9" s="61"/>
      <c r="DA9" s="59"/>
      <c r="DB9" s="60"/>
      <c r="DC9" s="61"/>
      <c r="DD9" s="53"/>
      <c r="DE9" s="54"/>
      <c r="DF9" s="55"/>
      <c r="DG9" s="73" t="s">
        <v>47</v>
      </c>
      <c r="DH9" s="74"/>
      <c r="DI9" s="75"/>
      <c r="DJ9" s="73" t="s">
        <v>48</v>
      </c>
      <c r="DK9" s="74"/>
      <c r="DL9" s="75"/>
      <c r="DM9" s="53"/>
      <c r="DN9" s="54"/>
      <c r="DO9" s="55"/>
      <c r="DP9" s="62"/>
      <c r="DQ9" s="62"/>
      <c r="DR9" s="62"/>
    </row>
    <row r="10" spans="1:122" ht="39" customHeight="1">
      <c r="A10" s="62"/>
      <c r="B10" s="62"/>
      <c r="C10" s="41" t="s">
        <v>25</v>
      </c>
      <c r="D10" s="41" t="s">
        <v>26</v>
      </c>
      <c r="E10" s="1" t="s">
        <v>27</v>
      </c>
      <c r="F10" s="1" t="s">
        <v>25</v>
      </c>
      <c r="G10" s="1" t="s">
        <v>26</v>
      </c>
      <c r="H10" s="1" t="s">
        <v>27</v>
      </c>
      <c r="I10" s="41" t="s">
        <v>25</v>
      </c>
      <c r="J10" s="1" t="s">
        <v>26</v>
      </c>
      <c r="K10" s="1" t="s">
        <v>27</v>
      </c>
      <c r="L10" s="41" t="s">
        <v>25</v>
      </c>
      <c r="M10" s="1" t="s">
        <v>26</v>
      </c>
      <c r="N10" s="1" t="s">
        <v>27</v>
      </c>
      <c r="O10" s="41" t="s">
        <v>25</v>
      </c>
      <c r="P10" s="1" t="s">
        <v>26</v>
      </c>
      <c r="Q10" s="1" t="s">
        <v>27</v>
      </c>
      <c r="R10" s="41" t="s">
        <v>25</v>
      </c>
      <c r="S10" s="1" t="s">
        <v>26</v>
      </c>
      <c r="T10" s="1" t="s">
        <v>27</v>
      </c>
      <c r="U10" s="41" t="s">
        <v>25</v>
      </c>
      <c r="V10" s="1" t="s">
        <v>26</v>
      </c>
      <c r="W10" s="1" t="s">
        <v>27</v>
      </c>
      <c r="X10" s="41" t="s">
        <v>25</v>
      </c>
      <c r="Y10" s="41" t="s">
        <v>26</v>
      </c>
      <c r="Z10" s="1" t="s">
        <v>27</v>
      </c>
      <c r="AA10" s="1" t="s">
        <v>25</v>
      </c>
      <c r="AB10" s="1" t="s">
        <v>26</v>
      </c>
      <c r="AC10" s="1" t="s">
        <v>27</v>
      </c>
      <c r="AD10" s="41" t="s">
        <v>25</v>
      </c>
      <c r="AE10" s="41" t="s">
        <v>26</v>
      </c>
      <c r="AF10" s="1" t="s">
        <v>27</v>
      </c>
      <c r="AG10" s="1" t="s">
        <v>25</v>
      </c>
      <c r="AH10" s="1" t="s">
        <v>26</v>
      </c>
      <c r="AI10" s="1" t="s">
        <v>27</v>
      </c>
      <c r="AJ10" s="41" t="s">
        <v>25</v>
      </c>
      <c r="AK10" s="10" t="s">
        <v>26</v>
      </c>
      <c r="AL10" s="1" t="s">
        <v>27</v>
      </c>
      <c r="AM10" s="41" t="s">
        <v>25</v>
      </c>
      <c r="AN10" s="42" t="s">
        <v>26</v>
      </c>
      <c r="AO10" s="1" t="s">
        <v>27</v>
      </c>
      <c r="AP10" s="1" t="s">
        <v>25</v>
      </c>
      <c r="AQ10" s="1" t="s">
        <v>26</v>
      </c>
      <c r="AR10" s="1" t="s">
        <v>27</v>
      </c>
      <c r="AS10" s="1" t="s">
        <v>25</v>
      </c>
      <c r="AT10" s="1" t="s">
        <v>26</v>
      </c>
      <c r="AU10" s="1" t="s">
        <v>27</v>
      </c>
      <c r="AV10" s="1" t="s">
        <v>25</v>
      </c>
      <c r="AW10" s="1" t="s">
        <v>26</v>
      </c>
      <c r="AX10" s="1" t="s">
        <v>27</v>
      </c>
      <c r="AY10" s="41" t="s">
        <v>25</v>
      </c>
      <c r="AZ10" s="1" t="s">
        <v>26</v>
      </c>
      <c r="BA10" s="1" t="s">
        <v>27</v>
      </c>
      <c r="BB10" s="1" t="s">
        <v>25</v>
      </c>
      <c r="BC10" s="1" t="s">
        <v>26</v>
      </c>
      <c r="BD10" s="1" t="s">
        <v>27</v>
      </c>
      <c r="BE10" s="1" t="s">
        <v>25</v>
      </c>
      <c r="BF10" s="1" t="s">
        <v>26</v>
      </c>
      <c r="BG10" s="1" t="s">
        <v>27</v>
      </c>
      <c r="BH10" s="1" t="s">
        <v>25</v>
      </c>
      <c r="BI10" s="28" t="s">
        <v>26</v>
      </c>
      <c r="BJ10" s="1" t="s">
        <v>27</v>
      </c>
      <c r="BK10" s="28" t="s">
        <v>25</v>
      </c>
      <c r="BL10" s="10" t="s">
        <v>26</v>
      </c>
      <c r="BM10" s="1" t="s">
        <v>27</v>
      </c>
      <c r="BN10" s="29" t="s">
        <v>25</v>
      </c>
      <c r="BO10" s="1" t="s">
        <v>26</v>
      </c>
      <c r="BP10" s="1" t="s">
        <v>27</v>
      </c>
      <c r="BQ10" s="29" t="s">
        <v>25</v>
      </c>
      <c r="BR10" s="1" t="s">
        <v>26</v>
      </c>
      <c r="BS10" s="1" t="s">
        <v>27</v>
      </c>
      <c r="BT10" s="43" t="s">
        <v>25</v>
      </c>
      <c r="BU10" s="1" t="s">
        <v>26</v>
      </c>
      <c r="BV10" s="1" t="s">
        <v>27</v>
      </c>
      <c r="BW10" s="1" t="s">
        <v>25</v>
      </c>
      <c r="BX10" s="1" t="s">
        <v>26</v>
      </c>
      <c r="BY10" s="1" t="s">
        <v>27</v>
      </c>
      <c r="BZ10" s="1" t="s">
        <v>25</v>
      </c>
      <c r="CA10" s="1" t="s">
        <v>26</v>
      </c>
      <c r="CB10" s="1" t="s">
        <v>27</v>
      </c>
      <c r="CC10" s="1" t="s">
        <v>25</v>
      </c>
      <c r="CD10" s="1" t="s">
        <v>26</v>
      </c>
      <c r="CE10" s="1" t="s">
        <v>27</v>
      </c>
      <c r="CF10" s="41" t="s">
        <v>25</v>
      </c>
      <c r="CG10" s="1" t="s">
        <v>26</v>
      </c>
      <c r="CH10" s="1" t="s">
        <v>27</v>
      </c>
      <c r="CI10" s="1" t="s">
        <v>25</v>
      </c>
      <c r="CJ10" s="1" t="s">
        <v>26</v>
      </c>
      <c r="CK10" s="1" t="s">
        <v>27</v>
      </c>
      <c r="CL10" s="1" t="s">
        <v>25</v>
      </c>
      <c r="CM10" s="1" t="s">
        <v>26</v>
      </c>
      <c r="CN10" s="1" t="s">
        <v>27</v>
      </c>
      <c r="CO10" s="1" t="s">
        <v>25</v>
      </c>
      <c r="CP10" s="1" t="s">
        <v>26</v>
      </c>
      <c r="CQ10" s="1" t="s">
        <v>27</v>
      </c>
      <c r="CR10" s="1" t="s">
        <v>25</v>
      </c>
      <c r="CS10" s="1" t="s">
        <v>26</v>
      </c>
      <c r="CT10" s="1" t="s">
        <v>27</v>
      </c>
      <c r="CU10" s="1" t="s">
        <v>25</v>
      </c>
      <c r="CV10" s="1" t="s">
        <v>26</v>
      </c>
      <c r="CW10" s="1" t="s">
        <v>27</v>
      </c>
      <c r="CX10" s="1" t="s">
        <v>25</v>
      </c>
      <c r="CY10" s="1" t="s">
        <v>26</v>
      </c>
      <c r="CZ10" s="1" t="s">
        <v>27</v>
      </c>
      <c r="DA10" s="1" t="s">
        <v>25</v>
      </c>
      <c r="DB10" s="1" t="s">
        <v>26</v>
      </c>
      <c r="DC10" s="1" t="s">
        <v>27</v>
      </c>
      <c r="DD10" s="1" t="s">
        <v>25</v>
      </c>
      <c r="DE10" s="1" t="s">
        <v>26</v>
      </c>
      <c r="DF10" s="1" t="s">
        <v>27</v>
      </c>
      <c r="DG10" s="1" t="s">
        <v>25</v>
      </c>
      <c r="DH10" s="1" t="s">
        <v>26</v>
      </c>
      <c r="DI10" s="1" t="s">
        <v>27</v>
      </c>
      <c r="DJ10" s="1" t="s">
        <v>25</v>
      </c>
      <c r="DK10" s="10" t="s">
        <v>26</v>
      </c>
      <c r="DL10" s="1" t="s">
        <v>27</v>
      </c>
      <c r="DM10" s="1" t="s">
        <v>25</v>
      </c>
      <c r="DN10" s="1" t="s">
        <v>26</v>
      </c>
      <c r="DO10" s="1" t="s">
        <v>27</v>
      </c>
      <c r="DP10" s="1" t="s">
        <v>25</v>
      </c>
      <c r="DQ10" s="1" t="s">
        <v>26</v>
      </c>
      <c r="DR10" s="1" t="s">
        <v>27</v>
      </c>
    </row>
    <row r="11" spans="1:122" ht="12.75">
      <c r="A11" s="71">
        <v>1</v>
      </c>
      <c r="B11" s="72"/>
      <c r="C11" s="41">
        <v>2</v>
      </c>
      <c r="D11" s="41">
        <v>3</v>
      </c>
      <c r="E11" s="3">
        <v>4</v>
      </c>
      <c r="F11" s="3"/>
      <c r="G11" s="3"/>
      <c r="H11" s="3"/>
      <c r="I11" s="41">
        <v>5</v>
      </c>
      <c r="J11" s="1">
        <v>6</v>
      </c>
      <c r="K11" s="3">
        <v>7</v>
      </c>
      <c r="L11" s="44">
        <v>8</v>
      </c>
      <c r="M11" s="3">
        <v>9</v>
      </c>
      <c r="N11" s="3">
        <v>10</v>
      </c>
      <c r="O11" s="44">
        <v>11</v>
      </c>
      <c r="P11" s="3">
        <v>12</v>
      </c>
      <c r="Q11" s="3">
        <v>13</v>
      </c>
      <c r="R11" s="44">
        <v>14</v>
      </c>
      <c r="S11" s="3">
        <v>15</v>
      </c>
      <c r="T11" s="3">
        <v>16</v>
      </c>
      <c r="U11" s="44">
        <v>17</v>
      </c>
      <c r="V11" s="3">
        <v>18</v>
      </c>
      <c r="W11" s="3">
        <v>19</v>
      </c>
      <c r="X11" s="44">
        <v>20</v>
      </c>
      <c r="Y11" s="44">
        <v>21</v>
      </c>
      <c r="Z11" s="3">
        <v>22</v>
      </c>
      <c r="AA11" s="3">
        <v>23</v>
      </c>
      <c r="AB11" s="3">
        <v>24</v>
      </c>
      <c r="AC11" s="3">
        <v>25</v>
      </c>
      <c r="AD11" s="44">
        <v>26</v>
      </c>
      <c r="AE11" s="44">
        <v>27</v>
      </c>
      <c r="AF11" s="3">
        <v>28</v>
      </c>
      <c r="AG11" s="3">
        <v>29</v>
      </c>
      <c r="AH11" s="3">
        <v>30</v>
      </c>
      <c r="AI11" s="3">
        <v>31</v>
      </c>
      <c r="AJ11" s="41">
        <v>32</v>
      </c>
      <c r="AK11" s="10">
        <v>33</v>
      </c>
      <c r="AL11" s="1">
        <v>34</v>
      </c>
      <c r="AM11" s="41">
        <v>35</v>
      </c>
      <c r="AN11" s="42">
        <v>36</v>
      </c>
      <c r="AO11" s="1">
        <v>37</v>
      </c>
      <c r="AP11" s="1">
        <v>38</v>
      </c>
      <c r="AQ11" s="1">
        <v>39</v>
      </c>
      <c r="AR11" s="1">
        <v>40</v>
      </c>
      <c r="AS11" s="1">
        <v>41</v>
      </c>
      <c r="AT11" s="1">
        <v>42</v>
      </c>
      <c r="AU11" s="3">
        <v>43</v>
      </c>
      <c r="AV11" s="1">
        <v>44</v>
      </c>
      <c r="AW11" s="1">
        <v>45</v>
      </c>
      <c r="AX11" s="1">
        <v>46</v>
      </c>
      <c r="AY11" s="41">
        <v>47</v>
      </c>
      <c r="AZ11" s="1">
        <v>48</v>
      </c>
      <c r="BA11" s="1">
        <v>49</v>
      </c>
      <c r="BB11" s="1"/>
      <c r="BC11" s="1"/>
      <c r="BD11" s="1"/>
      <c r="BE11" s="1"/>
      <c r="BF11" s="1"/>
      <c r="BG11" s="1"/>
      <c r="BH11" s="1">
        <v>50</v>
      </c>
      <c r="BI11" s="28">
        <v>51</v>
      </c>
      <c r="BJ11" s="1">
        <v>52</v>
      </c>
      <c r="BK11" s="28">
        <v>53</v>
      </c>
      <c r="BL11" s="10">
        <v>54</v>
      </c>
      <c r="BM11" s="1">
        <v>55</v>
      </c>
      <c r="BN11" s="29">
        <v>56</v>
      </c>
      <c r="BO11" s="1">
        <v>57</v>
      </c>
      <c r="BP11" s="1">
        <v>58</v>
      </c>
      <c r="BQ11" s="29">
        <v>59</v>
      </c>
      <c r="BR11" s="1">
        <v>60</v>
      </c>
      <c r="BS11" s="1">
        <v>61</v>
      </c>
      <c r="BT11" s="43">
        <v>62</v>
      </c>
      <c r="BU11" s="1">
        <v>63</v>
      </c>
      <c r="BV11" s="1">
        <v>64</v>
      </c>
      <c r="BW11" s="2">
        <v>65</v>
      </c>
      <c r="BX11" s="2">
        <v>66</v>
      </c>
      <c r="BY11" s="2">
        <v>67</v>
      </c>
      <c r="BZ11" s="2">
        <v>68</v>
      </c>
      <c r="CA11" s="2">
        <v>69</v>
      </c>
      <c r="CB11" s="2">
        <v>70</v>
      </c>
      <c r="CC11" s="2">
        <v>71</v>
      </c>
      <c r="CD11" s="2">
        <v>72</v>
      </c>
      <c r="CE11" s="2">
        <v>73</v>
      </c>
      <c r="CF11" s="41">
        <v>74</v>
      </c>
      <c r="CG11" s="1">
        <v>75</v>
      </c>
      <c r="CH11" s="1">
        <v>76</v>
      </c>
      <c r="CI11" s="1">
        <v>47</v>
      </c>
      <c r="CJ11" s="1">
        <v>48</v>
      </c>
      <c r="CK11" s="1">
        <v>49</v>
      </c>
      <c r="CL11" s="1"/>
      <c r="CM11" s="1"/>
      <c r="CN11" s="1"/>
      <c r="CO11" s="1"/>
      <c r="CP11" s="1"/>
      <c r="CQ11" s="1"/>
      <c r="CR11" s="1">
        <v>50</v>
      </c>
      <c r="CS11" s="1">
        <v>51</v>
      </c>
      <c r="CT11" s="1">
        <v>52</v>
      </c>
      <c r="CU11" s="1">
        <v>53</v>
      </c>
      <c r="CV11" s="1">
        <v>54</v>
      </c>
      <c r="CW11" s="1">
        <v>55</v>
      </c>
      <c r="CX11" s="1">
        <v>56</v>
      </c>
      <c r="CY11" s="1">
        <v>57</v>
      </c>
      <c r="CZ11" s="1">
        <v>58</v>
      </c>
      <c r="DA11" s="1">
        <v>59</v>
      </c>
      <c r="DB11" s="1">
        <v>60</v>
      </c>
      <c r="DC11" s="1">
        <v>61</v>
      </c>
      <c r="DD11" s="1">
        <v>62</v>
      </c>
      <c r="DE11" s="1">
        <v>63</v>
      </c>
      <c r="DF11" s="1">
        <v>64</v>
      </c>
      <c r="DG11" s="2">
        <v>65</v>
      </c>
      <c r="DH11" s="2">
        <v>66</v>
      </c>
      <c r="DI11" s="2">
        <v>67</v>
      </c>
      <c r="DJ11" s="2">
        <v>68</v>
      </c>
      <c r="DK11" s="11">
        <v>69</v>
      </c>
      <c r="DL11" s="2">
        <v>70</v>
      </c>
      <c r="DM11" s="2">
        <v>71</v>
      </c>
      <c r="DN11" s="2">
        <v>72</v>
      </c>
      <c r="DO11" s="2">
        <v>73</v>
      </c>
      <c r="DP11" s="1">
        <v>74</v>
      </c>
      <c r="DQ11" s="1">
        <v>75</v>
      </c>
      <c r="DR11" s="1">
        <v>76</v>
      </c>
    </row>
    <row r="12" spans="1:122" s="22" customFormat="1" ht="28.5" customHeight="1">
      <c r="A12" s="20">
        <v>1</v>
      </c>
      <c r="B12" s="15" t="s">
        <v>28</v>
      </c>
      <c r="C12" s="31">
        <f aca="true" t="shared" si="0" ref="C12:D23">I12+AJ12</f>
        <v>6376.9</v>
      </c>
      <c r="D12" s="31">
        <f t="shared" si="0"/>
        <v>6291.6</v>
      </c>
      <c r="E12" s="6">
        <f aca="true" t="shared" si="1" ref="E12:E23">D12/C12*100</f>
        <v>98.66235945365304</v>
      </c>
      <c r="F12" s="6">
        <f aca="true" t="shared" si="2" ref="F12:F23">I12+AJ12</f>
        <v>6376.9</v>
      </c>
      <c r="G12" s="6">
        <f aca="true" t="shared" si="3" ref="G12:G23">J12+AK12</f>
        <v>6291.6</v>
      </c>
      <c r="H12" s="6">
        <f aca="true" t="shared" si="4" ref="H12:H23">G12*100/F12</f>
        <v>98.66235945365304</v>
      </c>
      <c r="I12" s="32">
        <v>992</v>
      </c>
      <c r="J12" s="4">
        <v>1182</v>
      </c>
      <c r="K12" s="5">
        <f aca="true" t="shared" si="5" ref="K12:K23">J12/I12*100</f>
        <v>119.15322580645163</v>
      </c>
      <c r="L12" s="32">
        <v>388.8</v>
      </c>
      <c r="M12" s="4">
        <v>338.4</v>
      </c>
      <c r="N12" s="5">
        <f>M12/L12*100</f>
        <v>87.03703703703702</v>
      </c>
      <c r="O12" s="32">
        <v>18</v>
      </c>
      <c r="P12" s="4">
        <v>138.3</v>
      </c>
      <c r="Q12" s="5">
        <f aca="true" t="shared" si="6" ref="Q12:Q23">P12/O12*100</f>
        <v>768.3333333333334</v>
      </c>
      <c r="R12" s="32">
        <v>86.2</v>
      </c>
      <c r="S12" s="4">
        <v>117.4</v>
      </c>
      <c r="T12" s="5">
        <f aca="true" t="shared" si="7" ref="T12:T23">S12/R12*100</f>
        <v>136.19489559164734</v>
      </c>
      <c r="U12" s="32">
        <v>439</v>
      </c>
      <c r="V12" s="4">
        <v>496.5</v>
      </c>
      <c r="W12" s="5">
        <f>V12/U12*100</f>
        <v>113.09794988610477</v>
      </c>
      <c r="X12" s="32">
        <v>45</v>
      </c>
      <c r="Y12" s="32">
        <v>45.8</v>
      </c>
      <c r="Z12" s="5">
        <f aca="true" t="shared" si="8" ref="Z12:Z23">Y12/X12*100</f>
        <v>101.77777777777777</v>
      </c>
      <c r="AA12" s="4"/>
      <c r="AB12" s="4"/>
      <c r="AC12" s="5" t="e">
        <f aca="true" t="shared" si="9" ref="AC12:AC23">AB12/AA12*100</f>
        <v>#DIV/0!</v>
      </c>
      <c r="AD12" s="32">
        <v>0</v>
      </c>
      <c r="AE12" s="32">
        <v>0</v>
      </c>
      <c r="AF12" s="5">
        <v>0</v>
      </c>
      <c r="AG12" s="4"/>
      <c r="AH12" s="4"/>
      <c r="AI12" s="5" t="e">
        <f aca="true" t="shared" si="10" ref="AI12:AI23">AH12/AG12*100</f>
        <v>#DIV/0!</v>
      </c>
      <c r="AJ12" s="32">
        <v>5384.9</v>
      </c>
      <c r="AK12" s="4">
        <v>5109.6</v>
      </c>
      <c r="AL12" s="5">
        <f aca="true" t="shared" si="11" ref="AL12:AL23">AK12/AJ12*100</f>
        <v>94.88755594347157</v>
      </c>
      <c r="AM12" s="33">
        <v>2227.9</v>
      </c>
      <c r="AN12" s="33">
        <v>2038.1</v>
      </c>
      <c r="AO12" s="5">
        <f aca="true" t="shared" si="12" ref="AO12:AO22">AN12/AM12*100</f>
        <v>91.48076664123165</v>
      </c>
      <c r="AP12" s="5">
        <v>100</v>
      </c>
      <c r="AQ12" s="5">
        <v>100</v>
      </c>
      <c r="AR12" s="5">
        <f>AQ12/AP12*100</f>
        <v>100</v>
      </c>
      <c r="AS12" s="4"/>
      <c r="AT12" s="4"/>
      <c r="AU12" s="5" t="e">
        <f aca="true" t="shared" si="13" ref="AU12:AU23">AT12/AS12*100</f>
        <v>#DIV/0!</v>
      </c>
      <c r="AV12" s="4">
        <v>0</v>
      </c>
      <c r="AW12" s="4">
        <v>0</v>
      </c>
      <c r="AX12" s="5">
        <v>0</v>
      </c>
      <c r="AY12" s="34">
        <v>6480.1</v>
      </c>
      <c r="AZ12" s="7">
        <v>5691.2</v>
      </c>
      <c r="BA12" s="6">
        <f aca="true" t="shared" si="14" ref="BA12:BA23">AZ12/AY12*100</f>
        <v>87.8258051573278</v>
      </c>
      <c r="BB12" s="7">
        <v>2928.1</v>
      </c>
      <c r="BC12" s="6"/>
      <c r="BD12" s="6">
        <f aca="true" t="shared" si="15" ref="BD12:BD23">BC12*100/BB12</f>
        <v>0</v>
      </c>
      <c r="BE12" s="4">
        <v>0</v>
      </c>
      <c r="BF12" s="5">
        <v>0</v>
      </c>
      <c r="BG12" s="5">
        <v>0</v>
      </c>
      <c r="BH12" s="4">
        <v>721</v>
      </c>
      <c r="BI12" s="4">
        <v>576.5</v>
      </c>
      <c r="BJ12" s="5">
        <f aca="true" t="shared" si="16" ref="BJ12:BJ23">BI12/BH12*100</f>
        <v>79.95839112343967</v>
      </c>
      <c r="BK12" s="13">
        <v>718.8</v>
      </c>
      <c r="BL12" s="4">
        <v>575.3</v>
      </c>
      <c r="BM12" s="5">
        <f aca="true" t="shared" si="17" ref="BM12:BM21">BL12/BK12*100</f>
        <v>80.03617139677239</v>
      </c>
      <c r="BN12" s="13">
        <v>858.4</v>
      </c>
      <c r="BO12" s="4">
        <v>652.1</v>
      </c>
      <c r="BP12" s="5">
        <f aca="true" t="shared" si="18" ref="BP12:BP23">BO12/BN12*100</f>
        <v>75.96691519105313</v>
      </c>
      <c r="BQ12" s="13">
        <v>180.65</v>
      </c>
      <c r="BR12" s="4">
        <v>156.2</v>
      </c>
      <c r="BS12" s="5">
        <f aca="true" t="shared" si="19" ref="BS12:BS23">BR12/BQ12*100</f>
        <v>86.46554110157763</v>
      </c>
      <c r="BT12" s="34">
        <v>3295.9</v>
      </c>
      <c r="BU12" s="4">
        <v>2916.2</v>
      </c>
      <c r="BV12" s="5">
        <f aca="true" t="shared" si="20" ref="BV12:BV23">BU12/BT12*100</f>
        <v>88.47962620225127</v>
      </c>
      <c r="BW12" s="13"/>
      <c r="BX12" s="8"/>
      <c r="BY12" s="5"/>
      <c r="BZ12" s="8"/>
      <c r="CA12" s="8"/>
      <c r="CB12" s="5"/>
      <c r="CC12" s="8"/>
      <c r="CD12" s="8"/>
      <c r="CE12" s="5" t="e">
        <f aca="true" t="shared" si="21" ref="CE12:CE23">CD12/CC12*100</f>
        <v>#DIV/0!</v>
      </c>
      <c r="CF12" s="33">
        <f aca="true" t="shared" si="22" ref="CF12:CF23">C12-AY12</f>
        <v>-103.20000000000073</v>
      </c>
      <c r="CG12" s="5">
        <f aca="true" t="shared" si="23" ref="CG12:CG23">D12-AZ12</f>
        <v>600.4000000000005</v>
      </c>
      <c r="CH12" s="16"/>
      <c r="CI12" s="7">
        <v>3963</v>
      </c>
      <c r="CJ12" s="7">
        <v>1732.4</v>
      </c>
      <c r="CK12" s="6">
        <f aca="true" t="shared" si="24" ref="CK12:CK23">CJ12/CI12*100</f>
        <v>43.7143578097401</v>
      </c>
      <c r="CL12" s="7">
        <v>2928.1</v>
      </c>
      <c r="CM12" s="6"/>
      <c r="CN12" s="6">
        <f aca="true" t="shared" si="25" ref="CN12:CN23">CM12*100/CL12</f>
        <v>0</v>
      </c>
      <c r="CO12" s="4">
        <v>24.2</v>
      </c>
      <c r="CP12" s="5">
        <v>8.2</v>
      </c>
      <c r="CQ12" s="5">
        <f aca="true" t="shared" si="26" ref="CQ12:CQ23">CP12*100/CO12</f>
        <v>33.88429752066115</v>
      </c>
      <c r="CR12" s="4">
        <v>619.5</v>
      </c>
      <c r="CS12" s="4">
        <v>386</v>
      </c>
      <c r="CT12" s="5">
        <f aca="true" t="shared" si="27" ref="CT12:CT23">CS12/CR12*100</f>
        <v>62.308313155770776</v>
      </c>
      <c r="CU12" s="4">
        <v>618.5</v>
      </c>
      <c r="CV12" s="4">
        <v>386</v>
      </c>
      <c r="CW12" s="5">
        <f aca="true" t="shared" si="28" ref="CW12:CW23">CV12/CU12*100</f>
        <v>62.40905416329831</v>
      </c>
      <c r="CX12" s="4">
        <v>0</v>
      </c>
      <c r="CY12" s="4">
        <v>0</v>
      </c>
      <c r="CZ12" s="5">
        <v>0</v>
      </c>
      <c r="DA12" s="4">
        <v>651.9</v>
      </c>
      <c r="DB12" s="4">
        <v>204.8</v>
      </c>
      <c r="DC12" s="5">
        <f aca="true" t="shared" si="29" ref="DC12:DC23">DB12/DA12*100</f>
        <v>31.41586132842461</v>
      </c>
      <c r="DD12" s="4">
        <v>1813.6</v>
      </c>
      <c r="DE12" s="4">
        <v>1066.6</v>
      </c>
      <c r="DF12" s="5">
        <f aca="true" t="shared" si="30" ref="DF12:DF23">DE12/DD12*100</f>
        <v>58.811204234671365</v>
      </c>
      <c r="DG12" s="8">
        <v>1380.7</v>
      </c>
      <c r="DH12" s="8">
        <v>741.2</v>
      </c>
      <c r="DI12" s="5">
        <f aca="true" t="shared" si="31" ref="DI12:DI23">DH12/DG12*100</f>
        <v>53.68291446367785</v>
      </c>
      <c r="DJ12" s="8">
        <v>62</v>
      </c>
      <c r="DK12" s="8">
        <v>28</v>
      </c>
      <c r="DL12" s="5">
        <f aca="true" t="shared" si="32" ref="DL12:DL23">DK12/DJ12*100</f>
        <v>45.16129032258064</v>
      </c>
      <c r="DM12" s="8"/>
      <c r="DN12" s="8"/>
      <c r="DO12" s="5" t="e">
        <f aca="true" t="shared" si="33" ref="DO12:DO23">DN12/DM12*100</f>
        <v>#DIV/0!</v>
      </c>
      <c r="DP12" s="5">
        <v>-90.5</v>
      </c>
      <c r="DQ12" s="5">
        <v>165.5</v>
      </c>
      <c r="DR12" s="16"/>
    </row>
    <row r="13" spans="1:122" s="22" customFormat="1" ht="32.25" customHeight="1">
      <c r="A13" s="20">
        <v>2</v>
      </c>
      <c r="B13" s="15" t="s">
        <v>29</v>
      </c>
      <c r="C13" s="31">
        <f>I13+AJ13</f>
        <v>2887.2</v>
      </c>
      <c r="D13" s="31">
        <f>J13+AK13</f>
        <v>2300.2999999999997</v>
      </c>
      <c r="E13" s="6">
        <f t="shared" si="1"/>
        <v>79.67234691050152</v>
      </c>
      <c r="F13" s="6">
        <f t="shared" si="2"/>
        <v>2887.2</v>
      </c>
      <c r="G13" s="6">
        <f t="shared" si="3"/>
        <v>2300.2999999999997</v>
      </c>
      <c r="H13" s="6">
        <f t="shared" si="4"/>
        <v>79.67234691050152</v>
      </c>
      <c r="I13" s="32">
        <v>536.7</v>
      </c>
      <c r="J13" s="4">
        <v>372.2</v>
      </c>
      <c r="K13" s="5">
        <f t="shared" si="5"/>
        <v>69.34972983044531</v>
      </c>
      <c r="L13" s="32">
        <v>157.8</v>
      </c>
      <c r="M13" s="4">
        <v>133.2</v>
      </c>
      <c r="N13" s="5">
        <f>M13/L13*100</f>
        <v>84.41064638783268</v>
      </c>
      <c r="O13" s="32">
        <v>56.4</v>
      </c>
      <c r="P13" s="4">
        <v>1</v>
      </c>
      <c r="Q13" s="5">
        <f t="shared" si="6"/>
        <v>1.773049645390071</v>
      </c>
      <c r="R13" s="32">
        <v>65.5</v>
      </c>
      <c r="S13" s="4">
        <v>39.3</v>
      </c>
      <c r="T13" s="5">
        <f>S13/R13*100</f>
        <v>60</v>
      </c>
      <c r="U13" s="32">
        <v>240</v>
      </c>
      <c r="V13" s="4">
        <v>161.5</v>
      </c>
      <c r="W13" s="5">
        <f>V13/U13*100</f>
        <v>67.29166666666667</v>
      </c>
      <c r="X13" s="32">
        <v>15</v>
      </c>
      <c r="Y13" s="32">
        <v>5</v>
      </c>
      <c r="Z13" s="5">
        <f t="shared" si="8"/>
        <v>33.33333333333333</v>
      </c>
      <c r="AA13" s="4"/>
      <c r="AB13" s="4"/>
      <c r="AC13" s="5" t="e">
        <f t="shared" si="9"/>
        <v>#DIV/0!</v>
      </c>
      <c r="AD13" s="32">
        <v>0</v>
      </c>
      <c r="AE13" s="32">
        <v>0</v>
      </c>
      <c r="AF13" s="5">
        <v>0</v>
      </c>
      <c r="AG13" s="4"/>
      <c r="AH13" s="4"/>
      <c r="AI13" s="5" t="e">
        <f t="shared" si="10"/>
        <v>#DIV/0!</v>
      </c>
      <c r="AJ13" s="32">
        <v>2350.5</v>
      </c>
      <c r="AK13" s="4">
        <v>1928.1</v>
      </c>
      <c r="AL13" s="5">
        <f t="shared" si="11"/>
        <v>82.02935545628588</v>
      </c>
      <c r="AM13" s="33">
        <v>1464</v>
      </c>
      <c r="AN13" s="33">
        <v>1339.5</v>
      </c>
      <c r="AO13" s="5">
        <f t="shared" si="12"/>
        <v>91.49590163934425</v>
      </c>
      <c r="AP13" s="5"/>
      <c r="AQ13" s="5"/>
      <c r="AR13" s="5"/>
      <c r="AS13" s="4"/>
      <c r="AT13" s="4"/>
      <c r="AU13" s="5" t="e">
        <f t="shared" si="13"/>
        <v>#DIV/0!</v>
      </c>
      <c r="AV13" s="4">
        <v>0</v>
      </c>
      <c r="AW13" s="4">
        <v>0</v>
      </c>
      <c r="AX13" s="5">
        <v>0</v>
      </c>
      <c r="AY13" s="34">
        <v>2887.2</v>
      </c>
      <c r="AZ13" s="7">
        <v>2260.8</v>
      </c>
      <c r="BA13" s="6">
        <f t="shared" si="14"/>
        <v>78.30423940149626</v>
      </c>
      <c r="BB13" s="7">
        <v>2168.6</v>
      </c>
      <c r="BC13" s="6"/>
      <c r="BD13" s="6">
        <f t="shared" si="15"/>
        <v>0</v>
      </c>
      <c r="BE13" s="4">
        <v>0</v>
      </c>
      <c r="BF13" s="5">
        <v>0</v>
      </c>
      <c r="BG13" s="5">
        <v>0</v>
      </c>
      <c r="BH13" s="4">
        <v>746.8</v>
      </c>
      <c r="BI13" s="4">
        <v>671</v>
      </c>
      <c r="BJ13" s="5">
        <f t="shared" si="16"/>
        <v>89.85002678093198</v>
      </c>
      <c r="BK13" s="13">
        <v>746.3</v>
      </c>
      <c r="BL13" s="4">
        <v>671</v>
      </c>
      <c r="BM13" s="5">
        <f t="shared" si="17"/>
        <v>89.91022377060163</v>
      </c>
      <c r="BN13" s="13">
        <v>455.1</v>
      </c>
      <c r="BO13" s="4">
        <v>163.3</v>
      </c>
      <c r="BP13" s="5">
        <f t="shared" si="18"/>
        <v>35.882223687101735</v>
      </c>
      <c r="BQ13" s="13">
        <v>195.58</v>
      </c>
      <c r="BR13" s="4">
        <v>165.1</v>
      </c>
      <c r="BS13" s="5">
        <f t="shared" si="19"/>
        <v>84.4155844155844</v>
      </c>
      <c r="BT13" s="35">
        <v>940.5</v>
      </c>
      <c r="BU13" s="4">
        <v>740</v>
      </c>
      <c r="BV13" s="5">
        <f t="shared" si="20"/>
        <v>78.6815523657629</v>
      </c>
      <c r="BW13" s="13"/>
      <c r="BX13" s="8"/>
      <c r="BY13" s="5"/>
      <c r="BZ13" s="8"/>
      <c r="CA13" s="8"/>
      <c r="CB13" s="5"/>
      <c r="CC13" s="8"/>
      <c r="CD13" s="8"/>
      <c r="CE13" s="5" t="e">
        <f t="shared" si="21"/>
        <v>#DIV/0!</v>
      </c>
      <c r="CF13" s="33">
        <f t="shared" si="22"/>
        <v>0</v>
      </c>
      <c r="CG13" s="5">
        <f t="shared" si="23"/>
        <v>39.499999999999545</v>
      </c>
      <c r="CH13" s="16"/>
      <c r="CI13" s="7">
        <v>2570.3</v>
      </c>
      <c r="CJ13" s="7">
        <v>1080.6</v>
      </c>
      <c r="CK13" s="6">
        <f t="shared" si="24"/>
        <v>42.04178500564136</v>
      </c>
      <c r="CL13" s="7">
        <v>2168.6</v>
      </c>
      <c r="CM13" s="6"/>
      <c r="CN13" s="6">
        <f t="shared" si="25"/>
        <v>0</v>
      </c>
      <c r="CO13" s="4">
        <v>39</v>
      </c>
      <c r="CP13" s="5">
        <v>17.8</v>
      </c>
      <c r="CQ13" s="5">
        <f t="shared" si="26"/>
        <v>45.64102564102564</v>
      </c>
      <c r="CR13" s="4">
        <v>637.3</v>
      </c>
      <c r="CS13" s="4">
        <v>391.1</v>
      </c>
      <c r="CT13" s="5">
        <f t="shared" si="27"/>
        <v>61.368272399184065</v>
      </c>
      <c r="CU13" s="4">
        <v>636.8</v>
      </c>
      <c r="CV13" s="4">
        <v>391.1</v>
      </c>
      <c r="CW13" s="5">
        <f t="shared" si="28"/>
        <v>61.41645728643217</v>
      </c>
      <c r="CX13" s="4">
        <v>18.5</v>
      </c>
      <c r="CY13" s="4">
        <v>0</v>
      </c>
      <c r="CZ13" s="5">
        <v>0</v>
      </c>
      <c r="DA13" s="4">
        <v>408.9</v>
      </c>
      <c r="DB13" s="4">
        <v>158.7</v>
      </c>
      <c r="DC13" s="5">
        <f t="shared" si="29"/>
        <v>38.81144534115921</v>
      </c>
      <c r="DD13" s="4">
        <v>782.2</v>
      </c>
      <c r="DE13" s="4">
        <v>488.6</v>
      </c>
      <c r="DF13" s="5">
        <f t="shared" si="30"/>
        <v>62.46484275121452</v>
      </c>
      <c r="DG13" s="8">
        <v>658</v>
      </c>
      <c r="DH13" s="8">
        <v>395.9</v>
      </c>
      <c r="DI13" s="5">
        <f t="shared" si="31"/>
        <v>60.167173252279625</v>
      </c>
      <c r="DJ13" s="8">
        <v>38.5</v>
      </c>
      <c r="DK13" s="8">
        <v>37.5</v>
      </c>
      <c r="DL13" s="5">
        <f t="shared" si="32"/>
        <v>97.40259740259741</v>
      </c>
      <c r="DM13" s="8"/>
      <c r="DN13" s="8"/>
      <c r="DO13" s="5" t="e">
        <f t="shared" si="33"/>
        <v>#DIV/0!</v>
      </c>
      <c r="DP13" s="5">
        <v>-115.5</v>
      </c>
      <c r="DQ13" s="5">
        <v>12.2</v>
      </c>
      <c r="DR13" s="16"/>
    </row>
    <row r="14" spans="1:122" s="22" customFormat="1" ht="31.5" customHeight="1">
      <c r="A14" s="20">
        <v>3</v>
      </c>
      <c r="B14" s="15" t="s">
        <v>30</v>
      </c>
      <c r="C14" s="31">
        <f t="shared" si="0"/>
        <v>5703.3</v>
      </c>
      <c r="D14" s="31">
        <f t="shared" si="0"/>
        <v>1782.1</v>
      </c>
      <c r="E14" s="6">
        <f t="shared" si="1"/>
        <v>31.24682201532446</v>
      </c>
      <c r="F14" s="6">
        <f t="shared" si="2"/>
        <v>5703.3</v>
      </c>
      <c r="G14" s="6">
        <f t="shared" si="3"/>
        <v>1782.1</v>
      </c>
      <c r="H14" s="6">
        <f t="shared" si="4"/>
        <v>31.24682201532446</v>
      </c>
      <c r="I14" s="32">
        <v>420</v>
      </c>
      <c r="J14" s="4">
        <v>352.5</v>
      </c>
      <c r="K14" s="5">
        <f t="shared" si="5"/>
        <v>83.92857142857143</v>
      </c>
      <c r="L14" s="32">
        <v>143.7</v>
      </c>
      <c r="M14" s="4">
        <v>137.8</v>
      </c>
      <c r="N14" s="5">
        <f>M14/L14*100</f>
        <v>95.89422407794017</v>
      </c>
      <c r="O14" s="32">
        <v>49.3</v>
      </c>
      <c r="P14" s="4">
        <v>83.5</v>
      </c>
      <c r="Q14" s="5">
        <f t="shared" si="6"/>
        <v>169.37119675456393</v>
      </c>
      <c r="R14" s="32">
        <v>50</v>
      </c>
      <c r="S14" s="4">
        <v>30.9</v>
      </c>
      <c r="T14" s="5">
        <f t="shared" si="7"/>
        <v>61.8</v>
      </c>
      <c r="U14" s="32">
        <v>151</v>
      </c>
      <c r="V14" s="4">
        <v>70.8</v>
      </c>
      <c r="W14" s="5">
        <f>V14/U14*100</f>
        <v>46.88741721854304</v>
      </c>
      <c r="X14" s="32">
        <v>21</v>
      </c>
      <c r="Y14" s="32">
        <v>18.5</v>
      </c>
      <c r="Z14" s="5">
        <f>Y14/X14*100</f>
        <v>88.09523809523809</v>
      </c>
      <c r="AA14" s="4"/>
      <c r="AB14" s="4"/>
      <c r="AC14" s="5" t="e">
        <f t="shared" si="9"/>
        <v>#DIV/0!</v>
      </c>
      <c r="AD14" s="32">
        <v>0</v>
      </c>
      <c r="AE14" s="32">
        <v>0</v>
      </c>
      <c r="AF14" s="5">
        <v>0</v>
      </c>
      <c r="AG14" s="4"/>
      <c r="AH14" s="4"/>
      <c r="AI14" s="5" t="e">
        <f t="shared" si="10"/>
        <v>#DIV/0!</v>
      </c>
      <c r="AJ14" s="32">
        <v>5283.3</v>
      </c>
      <c r="AK14" s="4">
        <v>1429.6</v>
      </c>
      <c r="AL14" s="5">
        <f t="shared" si="11"/>
        <v>27.058845797134364</v>
      </c>
      <c r="AM14" s="33">
        <v>1190</v>
      </c>
      <c r="AN14" s="33">
        <v>1088.7</v>
      </c>
      <c r="AO14" s="5">
        <f t="shared" si="12"/>
        <v>91.4873949579832</v>
      </c>
      <c r="AP14" s="5"/>
      <c r="AQ14" s="5"/>
      <c r="AR14" s="5"/>
      <c r="AS14" s="4"/>
      <c r="AT14" s="4"/>
      <c r="AU14" s="5" t="e">
        <f t="shared" si="13"/>
        <v>#DIV/0!</v>
      </c>
      <c r="AV14" s="4">
        <v>0</v>
      </c>
      <c r="AW14" s="4">
        <v>0</v>
      </c>
      <c r="AX14" s="5">
        <v>0</v>
      </c>
      <c r="AY14" s="34">
        <v>5703.3</v>
      </c>
      <c r="AZ14" s="7">
        <v>1382.9</v>
      </c>
      <c r="BA14" s="6">
        <f t="shared" si="14"/>
        <v>24.24736556028966</v>
      </c>
      <c r="BB14" s="7">
        <v>1505.3</v>
      </c>
      <c r="BC14" s="6"/>
      <c r="BD14" s="6">
        <f t="shared" si="15"/>
        <v>0</v>
      </c>
      <c r="BE14" s="4">
        <v>0</v>
      </c>
      <c r="BF14" s="5">
        <v>0</v>
      </c>
      <c r="BG14" s="5">
        <v>0</v>
      </c>
      <c r="BH14" s="4">
        <v>645.8</v>
      </c>
      <c r="BI14" s="4">
        <v>507.2</v>
      </c>
      <c r="BJ14" s="5">
        <f t="shared" si="16"/>
        <v>78.53824713533602</v>
      </c>
      <c r="BK14" s="13">
        <v>645.3</v>
      </c>
      <c r="BL14" s="4">
        <v>507.2</v>
      </c>
      <c r="BM14" s="5">
        <f t="shared" si="17"/>
        <v>78.59910119324346</v>
      </c>
      <c r="BN14" s="13">
        <v>384.9</v>
      </c>
      <c r="BO14" s="4">
        <v>139.1</v>
      </c>
      <c r="BP14" s="5">
        <f t="shared" si="18"/>
        <v>36.139256949857106</v>
      </c>
      <c r="BQ14" s="13">
        <v>2049.66</v>
      </c>
      <c r="BR14" s="4">
        <v>85.3</v>
      </c>
      <c r="BS14" s="5">
        <f t="shared" si="19"/>
        <v>4.161665837260814</v>
      </c>
      <c r="BT14" s="34">
        <v>691.7</v>
      </c>
      <c r="BU14" s="4">
        <v>617.2</v>
      </c>
      <c r="BV14" s="5">
        <f t="shared" si="20"/>
        <v>89.22943472603731</v>
      </c>
      <c r="BW14" s="13"/>
      <c r="BX14" s="8"/>
      <c r="BY14" s="5"/>
      <c r="BZ14" s="8"/>
      <c r="CA14" s="8"/>
      <c r="CB14" s="5"/>
      <c r="CC14" s="8"/>
      <c r="CD14" s="8"/>
      <c r="CE14" s="5" t="e">
        <f t="shared" si="21"/>
        <v>#DIV/0!</v>
      </c>
      <c r="CF14" s="33">
        <f t="shared" si="22"/>
        <v>0</v>
      </c>
      <c r="CG14" s="5">
        <f t="shared" si="23"/>
        <v>399.1999999999998</v>
      </c>
      <c r="CH14" s="16"/>
      <c r="CI14" s="7">
        <v>2455.4</v>
      </c>
      <c r="CJ14" s="7">
        <v>950.1</v>
      </c>
      <c r="CK14" s="6">
        <f t="shared" si="24"/>
        <v>38.69430642665146</v>
      </c>
      <c r="CL14" s="7">
        <v>1505.3</v>
      </c>
      <c r="CM14" s="6"/>
      <c r="CN14" s="6">
        <f t="shared" si="25"/>
        <v>0</v>
      </c>
      <c r="CO14" s="4">
        <v>52.5</v>
      </c>
      <c r="CP14" s="5">
        <v>6.5</v>
      </c>
      <c r="CQ14" s="5">
        <f t="shared" si="26"/>
        <v>12.380952380952381</v>
      </c>
      <c r="CR14" s="4">
        <v>645.8</v>
      </c>
      <c r="CS14" s="4">
        <v>360.5</v>
      </c>
      <c r="CT14" s="5">
        <f t="shared" si="27"/>
        <v>55.82223598637349</v>
      </c>
      <c r="CU14" s="4">
        <v>644.9</v>
      </c>
      <c r="CV14" s="4">
        <v>360.5</v>
      </c>
      <c r="CW14" s="5">
        <f t="shared" si="28"/>
        <v>55.90013955652039</v>
      </c>
      <c r="CX14" s="4">
        <v>12</v>
      </c>
      <c r="CY14" s="4">
        <v>0</v>
      </c>
      <c r="CZ14" s="5">
        <v>0</v>
      </c>
      <c r="DA14" s="4">
        <v>345.5</v>
      </c>
      <c r="DB14" s="4">
        <v>209.3</v>
      </c>
      <c r="DC14" s="5">
        <f t="shared" si="29"/>
        <v>60.578871201157746</v>
      </c>
      <c r="DD14" s="4">
        <v>637</v>
      </c>
      <c r="DE14" s="4">
        <v>341.8</v>
      </c>
      <c r="DF14" s="5">
        <f t="shared" si="30"/>
        <v>53.657770800627944</v>
      </c>
      <c r="DG14" s="8">
        <v>503.9</v>
      </c>
      <c r="DH14" s="8">
        <v>286.4</v>
      </c>
      <c r="DI14" s="5">
        <f t="shared" si="31"/>
        <v>56.83667394324271</v>
      </c>
      <c r="DJ14" s="8">
        <v>10</v>
      </c>
      <c r="DK14" s="8">
        <v>7.8</v>
      </c>
      <c r="DL14" s="5">
        <f t="shared" si="32"/>
        <v>78</v>
      </c>
      <c r="DM14" s="8"/>
      <c r="DN14" s="8"/>
      <c r="DO14" s="5" t="e">
        <f t="shared" si="33"/>
        <v>#DIV/0!</v>
      </c>
      <c r="DP14" s="5">
        <v>-99.9</v>
      </c>
      <c r="DQ14" s="5">
        <v>21.5</v>
      </c>
      <c r="DR14" s="16"/>
    </row>
    <row r="15" spans="1:122" s="22" customFormat="1" ht="30.75" customHeight="1">
      <c r="A15" s="20">
        <v>4</v>
      </c>
      <c r="B15" s="15" t="s">
        <v>31</v>
      </c>
      <c r="C15" s="31">
        <f t="shared" si="0"/>
        <v>2575.6</v>
      </c>
      <c r="D15" s="31">
        <f>J15+AK15</f>
        <v>2320.9</v>
      </c>
      <c r="E15" s="6">
        <f t="shared" si="1"/>
        <v>90.11104208728064</v>
      </c>
      <c r="F15" s="6">
        <f t="shared" si="2"/>
        <v>2575.6</v>
      </c>
      <c r="G15" s="6">
        <f t="shared" si="3"/>
        <v>2320.9</v>
      </c>
      <c r="H15" s="6">
        <f t="shared" si="4"/>
        <v>90.11104208728064</v>
      </c>
      <c r="I15" s="32">
        <v>498</v>
      </c>
      <c r="J15" s="4">
        <v>402.7</v>
      </c>
      <c r="K15" s="5">
        <f t="shared" si="5"/>
        <v>80.86345381526104</v>
      </c>
      <c r="L15" s="32">
        <v>236.7</v>
      </c>
      <c r="M15" s="4">
        <v>175.8</v>
      </c>
      <c r="N15" s="5">
        <f aca="true" t="shared" si="34" ref="N15:N23">M15/L15*100</f>
        <v>74.27122940430925</v>
      </c>
      <c r="O15" s="32">
        <v>39.8</v>
      </c>
      <c r="P15" s="4">
        <v>2.8</v>
      </c>
      <c r="Q15" s="5">
        <f t="shared" si="6"/>
        <v>7.035175879396985</v>
      </c>
      <c r="R15" s="32">
        <v>39.5</v>
      </c>
      <c r="S15" s="4">
        <v>28.9</v>
      </c>
      <c r="T15" s="5">
        <f t="shared" si="7"/>
        <v>73.16455696202532</v>
      </c>
      <c r="U15" s="32">
        <v>150</v>
      </c>
      <c r="V15" s="4">
        <v>142.3</v>
      </c>
      <c r="W15" s="5">
        <f aca="true" t="shared" si="35" ref="W15:W23">V15/U15*100</f>
        <v>94.86666666666667</v>
      </c>
      <c r="X15" s="32">
        <v>31</v>
      </c>
      <c r="Y15" s="32">
        <v>25.1</v>
      </c>
      <c r="Z15" s="5">
        <f t="shared" si="8"/>
        <v>80.96774193548387</v>
      </c>
      <c r="AA15" s="4"/>
      <c r="AB15" s="4"/>
      <c r="AC15" s="5" t="e">
        <f t="shared" si="9"/>
        <v>#DIV/0!</v>
      </c>
      <c r="AD15" s="32">
        <v>0</v>
      </c>
      <c r="AE15" s="32">
        <v>0</v>
      </c>
      <c r="AF15" s="5">
        <v>0</v>
      </c>
      <c r="AG15" s="4"/>
      <c r="AH15" s="4"/>
      <c r="AI15" s="5" t="e">
        <f t="shared" si="10"/>
        <v>#DIV/0!</v>
      </c>
      <c r="AJ15" s="32">
        <v>2077.6</v>
      </c>
      <c r="AK15" s="4">
        <v>1918.2</v>
      </c>
      <c r="AL15" s="5">
        <f t="shared" si="11"/>
        <v>92.32768579129765</v>
      </c>
      <c r="AM15" s="33">
        <v>1287.7</v>
      </c>
      <c r="AN15" s="33">
        <v>1177.7</v>
      </c>
      <c r="AO15" s="5">
        <f t="shared" si="12"/>
        <v>91.45763764852062</v>
      </c>
      <c r="AP15" s="5">
        <v>50</v>
      </c>
      <c r="AQ15" s="5">
        <v>50</v>
      </c>
      <c r="AR15" s="5">
        <f>AQ15/AP15*100</f>
        <v>100</v>
      </c>
      <c r="AS15" s="4"/>
      <c r="AT15" s="4"/>
      <c r="AU15" s="5" t="e">
        <f t="shared" si="13"/>
        <v>#DIV/0!</v>
      </c>
      <c r="AV15" s="4">
        <v>0</v>
      </c>
      <c r="AW15" s="4">
        <v>0</v>
      </c>
      <c r="AX15" s="5">
        <v>0</v>
      </c>
      <c r="AY15" s="34">
        <v>2607.2</v>
      </c>
      <c r="AZ15" s="7">
        <v>2167.4</v>
      </c>
      <c r="BA15" s="6">
        <f t="shared" si="14"/>
        <v>83.13132862841364</v>
      </c>
      <c r="BB15" s="7">
        <v>1714.5</v>
      </c>
      <c r="BC15" s="6"/>
      <c r="BD15" s="6">
        <f t="shared" si="15"/>
        <v>0</v>
      </c>
      <c r="BE15" s="4">
        <v>0</v>
      </c>
      <c r="BF15" s="5">
        <v>0</v>
      </c>
      <c r="BG15" s="5">
        <v>0</v>
      </c>
      <c r="BH15" s="4">
        <v>761.2</v>
      </c>
      <c r="BI15" s="4">
        <v>582.6</v>
      </c>
      <c r="BJ15" s="5">
        <f t="shared" si="16"/>
        <v>76.53704676826064</v>
      </c>
      <c r="BK15" s="13">
        <v>760.7</v>
      </c>
      <c r="BL15" s="4">
        <v>582.6</v>
      </c>
      <c r="BM15" s="5">
        <f t="shared" si="17"/>
        <v>76.58735375312212</v>
      </c>
      <c r="BN15" s="13">
        <v>406.1</v>
      </c>
      <c r="BO15" s="4">
        <v>351.3</v>
      </c>
      <c r="BP15" s="5">
        <f t="shared" si="18"/>
        <v>86.50578675203153</v>
      </c>
      <c r="BQ15" s="13">
        <v>232.9</v>
      </c>
      <c r="BR15" s="4">
        <v>73.8</v>
      </c>
      <c r="BS15" s="5">
        <f t="shared" si="19"/>
        <v>31.68741949334478</v>
      </c>
      <c r="BT15" s="35">
        <v>753.9</v>
      </c>
      <c r="BU15" s="4">
        <v>726.2</v>
      </c>
      <c r="BV15" s="5">
        <f t="shared" si="20"/>
        <v>96.32577264889244</v>
      </c>
      <c r="BW15" s="13"/>
      <c r="BX15" s="8"/>
      <c r="BY15" s="5"/>
      <c r="BZ15" s="8"/>
      <c r="CA15" s="8"/>
      <c r="CB15" s="5"/>
      <c r="CC15" s="8"/>
      <c r="CD15" s="8"/>
      <c r="CE15" s="5" t="e">
        <f t="shared" si="21"/>
        <v>#DIV/0!</v>
      </c>
      <c r="CF15" s="33">
        <f t="shared" si="22"/>
        <v>-31.59999999999991</v>
      </c>
      <c r="CG15" s="5">
        <f t="shared" si="23"/>
        <v>153.5</v>
      </c>
      <c r="CH15" s="16"/>
      <c r="CI15" s="7">
        <v>3548</v>
      </c>
      <c r="CJ15" s="7">
        <v>1128.9</v>
      </c>
      <c r="CK15" s="6">
        <f t="shared" si="24"/>
        <v>31.81792559188275</v>
      </c>
      <c r="CL15" s="7">
        <v>1714.5</v>
      </c>
      <c r="CM15" s="6"/>
      <c r="CN15" s="6">
        <f t="shared" si="25"/>
        <v>0</v>
      </c>
      <c r="CO15" s="4">
        <v>24.2</v>
      </c>
      <c r="CP15" s="5">
        <v>7.8</v>
      </c>
      <c r="CQ15" s="5">
        <f t="shared" si="26"/>
        <v>32.231404958677686</v>
      </c>
      <c r="CR15" s="4">
        <v>619</v>
      </c>
      <c r="CS15" s="4">
        <v>370.1</v>
      </c>
      <c r="CT15" s="5">
        <f t="shared" si="27"/>
        <v>59.789983844911156</v>
      </c>
      <c r="CU15" s="4">
        <v>618.5</v>
      </c>
      <c r="CV15" s="4">
        <v>370.1</v>
      </c>
      <c r="CW15" s="5">
        <f t="shared" si="28"/>
        <v>59.83831851253032</v>
      </c>
      <c r="CX15" s="4">
        <v>6</v>
      </c>
      <c r="CY15" s="4">
        <v>0</v>
      </c>
      <c r="CZ15" s="5">
        <v>0</v>
      </c>
      <c r="DA15" s="4">
        <v>307</v>
      </c>
      <c r="DB15" s="4">
        <v>217.3</v>
      </c>
      <c r="DC15" s="5">
        <f t="shared" si="29"/>
        <v>70.78175895765473</v>
      </c>
      <c r="DD15" s="4">
        <v>1190.9</v>
      </c>
      <c r="DE15" s="4">
        <v>510.6</v>
      </c>
      <c r="DF15" s="5">
        <f t="shared" si="30"/>
        <v>42.87513645142329</v>
      </c>
      <c r="DG15" s="8">
        <v>525.4</v>
      </c>
      <c r="DH15" s="8">
        <v>293.1</v>
      </c>
      <c r="DI15" s="5">
        <f t="shared" si="31"/>
        <v>55.78606775789875</v>
      </c>
      <c r="DJ15" s="8">
        <v>95</v>
      </c>
      <c r="DK15" s="8">
        <v>47.3</v>
      </c>
      <c r="DL15" s="5">
        <f t="shared" si="32"/>
        <v>49.78947368421052</v>
      </c>
      <c r="DM15" s="8"/>
      <c r="DN15" s="8"/>
      <c r="DO15" s="5" t="e">
        <f t="shared" si="33"/>
        <v>#DIV/0!</v>
      </c>
      <c r="DP15" s="5">
        <v>-44.9</v>
      </c>
      <c r="DQ15" s="5">
        <v>41.9</v>
      </c>
      <c r="DR15" s="16"/>
    </row>
    <row r="16" spans="1:122" s="22" customFormat="1" ht="31.5" customHeight="1">
      <c r="A16" s="20">
        <v>5</v>
      </c>
      <c r="B16" s="15" t="s">
        <v>32</v>
      </c>
      <c r="C16" s="31">
        <f t="shared" si="0"/>
        <v>26454.2</v>
      </c>
      <c r="D16" s="31">
        <f t="shared" si="0"/>
        <v>19693.5</v>
      </c>
      <c r="E16" s="6">
        <f t="shared" si="1"/>
        <v>74.44375562292565</v>
      </c>
      <c r="F16" s="6">
        <f t="shared" si="2"/>
        <v>26454.2</v>
      </c>
      <c r="G16" s="6">
        <f t="shared" si="3"/>
        <v>19693.5</v>
      </c>
      <c r="H16" s="6">
        <f t="shared" si="4"/>
        <v>74.44375562292566</v>
      </c>
      <c r="I16" s="32">
        <v>8040</v>
      </c>
      <c r="J16" s="4">
        <v>7931.1</v>
      </c>
      <c r="K16" s="5">
        <f t="shared" si="5"/>
        <v>98.6455223880597</v>
      </c>
      <c r="L16" s="32">
        <v>4688.6</v>
      </c>
      <c r="M16" s="4">
        <v>4440.9</v>
      </c>
      <c r="N16" s="5">
        <f t="shared" si="34"/>
        <v>94.71697308364969</v>
      </c>
      <c r="O16" s="32">
        <v>467.4</v>
      </c>
      <c r="P16" s="4">
        <v>686.5</v>
      </c>
      <c r="Q16" s="5">
        <f t="shared" si="6"/>
        <v>146.87633718442447</v>
      </c>
      <c r="R16" s="32">
        <v>286</v>
      </c>
      <c r="S16" s="4">
        <v>329.9</v>
      </c>
      <c r="T16" s="5">
        <f t="shared" si="7"/>
        <v>115.34965034965035</v>
      </c>
      <c r="U16" s="32">
        <v>559</v>
      </c>
      <c r="V16" s="4">
        <v>688.5</v>
      </c>
      <c r="W16" s="5">
        <f t="shared" si="35"/>
        <v>123.16636851520573</v>
      </c>
      <c r="X16" s="32">
        <v>650</v>
      </c>
      <c r="Y16" s="32">
        <v>814.2</v>
      </c>
      <c r="Z16" s="5">
        <f t="shared" si="8"/>
        <v>125.26153846153846</v>
      </c>
      <c r="AA16" s="4"/>
      <c r="AB16" s="4"/>
      <c r="AC16" s="5" t="e">
        <f t="shared" si="9"/>
        <v>#DIV/0!</v>
      </c>
      <c r="AD16" s="32">
        <v>0</v>
      </c>
      <c r="AE16" s="32">
        <v>0</v>
      </c>
      <c r="AF16" s="5">
        <v>0</v>
      </c>
      <c r="AG16" s="4"/>
      <c r="AH16" s="4"/>
      <c r="AI16" s="5" t="e">
        <f t="shared" si="10"/>
        <v>#DIV/0!</v>
      </c>
      <c r="AJ16" s="32">
        <v>18414.2</v>
      </c>
      <c r="AK16" s="4">
        <v>11762.4</v>
      </c>
      <c r="AL16" s="5">
        <f t="shared" si="11"/>
        <v>63.876790737582944</v>
      </c>
      <c r="AM16" s="33">
        <v>2462.5</v>
      </c>
      <c r="AN16" s="33">
        <v>2252.8</v>
      </c>
      <c r="AO16" s="5">
        <f t="shared" si="12"/>
        <v>91.48426395939086</v>
      </c>
      <c r="AP16" s="5"/>
      <c r="AQ16" s="5"/>
      <c r="AR16" s="5"/>
      <c r="AS16" s="4"/>
      <c r="AT16" s="4"/>
      <c r="AU16" s="5" t="e">
        <f t="shared" si="13"/>
        <v>#DIV/0!</v>
      </c>
      <c r="AV16" s="4">
        <v>0</v>
      </c>
      <c r="AW16" s="4">
        <v>0</v>
      </c>
      <c r="AX16" s="5">
        <v>0</v>
      </c>
      <c r="AY16" s="34">
        <v>27356.3</v>
      </c>
      <c r="AZ16" s="7">
        <v>19338.3</v>
      </c>
      <c r="BA16" s="6">
        <f t="shared" si="14"/>
        <v>70.690480803325</v>
      </c>
      <c r="BB16" s="7">
        <v>10929.2</v>
      </c>
      <c r="BC16" s="6"/>
      <c r="BD16" s="6">
        <f t="shared" si="15"/>
        <v>0</v>
      </c>
      <c r="BE16" s="4">
        <v>0</v>
      </c>
      <c r="BF16" s="5">
        <v>0</v>
      </c>
      <c r="BG16" s="5">
        <v>0</v>
      </c>
      <c r="BH16" s="4">
        <v>1634.8</v>
      </c>
      <c r="BI16" s="4">
        <v>1376.9</v>
      </c>
      <c r="BJ16" s="5">
        <f t="shared" si="16"/>
        <v>84.22436995351113</v>
      </c>
      <c r="BK16" s="13">
        <v>1634.8</v>
      </c>
      <c r="BL16" s="4">
        <v>1376.9</v>
      </c>
      <c r="BM16" s="5">
        <f t="shared" si="17"/>
        <v>84.22436995351113</v>
      </c>
      <c r="BN16" s="13">
        <v>10778</v>
      </c>
      <c r="BO16" s="4">
        <v>8209.2</v>
      </c>
      <c r="BP16" s="5">
        <f t="shared" si="18"/>
        <v>76.16626461310076</v>
      </c>
      <c r="BQ16" s="13">
        <v>5178.2</v>
      </c>
      <c r="BR16" s="4">
        <v>4218</v>
      </c>
      <c r="BS16" s="5">
        <f t="shared" si="19"/>
        <v>81.45687690703333</v>
      </c>
      <c r="BT16" s="35">
        <v>2172.9</v>
      </c>
      <c r="BU16" s="4">
        <v>1984.7</v>
      </c>
      <c r="BV16" s="5">
        <f t="shared" si="20"/>
        <v>91.33876386396061</v>
      </c>
      <c r="BW16" s="13"/>
      <c r="BX16" s="8"/>
      <c r="BY16" s="5"/>
      <c r="BZ16" s="8"/>
      <c r="CA16" s="8"/>
      <c r="CB16" s="5"/>
      <c r="CC16" s="8"/>
      <c r="CD16" s="8"/>
      <c r="CE16" s="5" t="e">
        <f t="shared" si="21"/>
        <v>#DIV/0!</v>
      </c>
      <c r="CF16" s="33">
        <f t="shared" si="22"/>
        <v>-902.0999999999985</v>
      </c>
      <c r="CG16" s="5">
        <f t="shared" si="23"/>
        <v>355.2000000000007</v>
      </c>
      <c r="CH16" s="16"/>
      <c r="CI16" s="7">
        <v>27479.7</v>
      </c>
      <c r="CJ16" s="7">
        <v>5437.1</v>
      </c>
      <c r="CK16" s="6">
        <f t="shared" si="24"/>
        <v>19.78587830289268</v>
      </c>
      <c r="CL16" s="7">
        <v>10929.2</v>
      </c>
      <c r="CM16" s="6"/>
      <c r="CN16" s="6">
        <f t="shared" si="25"/>
        <v>0</v>
      </c>
      <c r="CO16" s="4">
        <v>133</v>
      </c>
      <c r="CP16" s="5">
        <v>60.2</v>
      </c>
      <c r="CQ16" s="5">
        <f t="shared" si="26"/>
        <v>45.26315789473684</v>
      </c>
      <c r="CR16" s="4">
        <v>1125.9</v>
      </c>
      <c r="CS16" s="4">
        <v>631.9</v>
      </c>
      <c r="CT16" s="5">
        <f t="shared" si="27"/>
        <v>56.12398969713118</v>
      </c>
      <c r="CU16" s="4">
        <v>1115.9</v>
      </c>
      <c r="CV16" s="4">
        <v>631.9</v>
      </c>
      <c r="CW16" s="5">
        <f t="shared" si="28"/>
        <v>56.62693789766108</v>
      </c>
      <c r="CX16" s="4">
        <v>50.8</v>
      </c>
      <c r="CY16" s="4">
        <v>1.2</v>
      </c>
      <c r="CZ16" s="5">
        <v>0</v>
      </c>
      <c r="DA16" s="4">
        <v>15981.4</v>
      </c>
      <c r="DB16" s="4">
        <v>2847.8</v>
      </c>
      <c r="DC16" s="5">
        <f t="shared" si="29"/>
        <v>17.819465128211547</v>
      </c>
      <c r="DD16" s="4">
        <v>1759.9</v>
      </c>
      <c r="DE16" s="4">
        <v>1008.5</v>
      </c>
      <c r="DF16" s="5">
        <f t="shared" si="30"/>
        <v>57.30439229501676</v>
      </c>
      <c r="DG16" s="8">
        <v>1114.1</v>
      </c>
      <c r="DH16" s="8">
        <v>596.6</v>
      </c>
      <c r="DI16" s="5">
        <f t="shared" si="31"/>
        <v>53.54995063279778</v>
      </c>
      <c r="DJ16" s="8">
        <v>122.3</v>
      </c>
      <c r="DK16" s="8">
        <v>88</v>
      </c>
      <c r="DL16" s="5">
        <f t="shared" si="32"/>
        <v>71.95421095666394</v>
      </c>
      <c r="DM16" s="8"/>
      <c r="DN16" s="8"/>
      <c r="DO16" s="5" t="e">
        <f t="shared" si="33"/>
        <v>#DIV/0!</v>
      </c>
      <c r="DP16" s="5">
        <v>-185.3</v>
      </c>
      <c r="DQ16" s="5">
        <v>7695.2</v>
      </c>
      <c r="DR16" s="16"/>
    </row>
    <row r="17" spans="1:122" s="22" customFormat="1" ht="34.5" customHeight="1">
      <c r="A17" s="20">
        <v>6</v>
      </c>
      <c r="B17" s="15" t="s">
        <v>42</v>
      </c>
      <c r="C17" s="31">
        <f t="shared" si="0"/>
        <v>3618.8</v>
      </c>
      <c r="D17" s="31">
        <f t="shared" si="0"/>
        <v>3302.9</v>
      </c>
      <c r="E17" s="6">
        <f>D17/C17*100</f>
        <v>91.27058693489555</v>
      </c>
      <c r="F17" s="6">
        <f t="shared" si="2"/>
        <v>3618.8</v>
      </c>
      <c r="G17" s="6">
        <f t="shared" si="3"/>
        <v>3302.9</v>
      </c>
      <c r="H17" s="6">
        <f t="shared" si="4"/>
        <v>91.27058693489555</v>
      </c>
      <c r="I17" s="32">
        <v>493.9</v>
      </c>
      <c r="J17" s="4">
        <v>399.9</v>
      </c>
      <c r="K17" s="5">
        <f t="shared" si="5"/>
        <v>80.96780724843086</v>
      </c>
      <c r="L17" s="32">
        <v>173.5</v>
      </c>
      <c r="M17" s="4">
        <v>147</v>
      </c>
      <c r="N17" s="5">
        <f t="shared" si="34"/>
        <v>84.72622478386167</v>
      </c>
      <c r="O17" s="32">
        <v>15.1</v>
      </c>
      <c r="P17" s="4">
        <v>4.9</v>
      </c>
      <c r="Q17" s="5">
        <f t="shared" si="6"/>
        <v>32.450331125827816</v>
      </c>
      <c r="R17" s="32">
        <v>64.4</v>
      </c>
      <c r="S17" s="4">
        <v>39.2</v>
      </c>
      <c r="T17" s="5">
        <f t="shared" si="7"/>
        <v>60.86956521739131</v>
      </c>
      <c r="U17" s="32">
        <v>152.7</v>
      </c>
      <c r="V17" s="4">
        <v>146.2</v>
      </c>
      <c r="W17" s="5">
        <f t="shared" si="35"/>
        <v>95.74328749181402</v>
      </c>
      <c r="X17" s="32">
        <v>34</v>
      </c>
      <c r="Y17" s="32">
        <v>31.3</v>
      </c>
      <c r="Z17" s="5">
        <f t="shared" si="8"/>
        <v>92.05882352941177</v>
      </c>
      <c r="AA17" s="4"/>
      <c r="AB17" s="4"/>
      <c r="AC17" s="5" t="e">
        <f t="shared" si="9"/>
        <v>#DIV/0!</v>
      </c>
      <c r="AD17" s="32">
        <v>0</v>
      </c>
      <c r="AE17" s="32">
        <v>0</v>
      </c>
      <c r="AF17" s="5">
        <v>0</v>
      </c>
      <c r="AG17" s="4"/>
      <c r="AH17" s="4"/>
      <c r="AI17" s="5" t="e">
        <f t="shared" si="10"/>
        <v>#DIV/0!</v>
      </c>
      <c r="AJ17" s="32">
        <v>3124.9</v>
      </c>
      <c r="AK17" s="4">
        <v>2903</v>
      </c>
      <c r="AL17" s="5">
        <f t="shared" si="11"/>
        <v>92.89897276712854</v>
      </c>
      <c r="AM17" s="33">
        <v>1931</v>
      </c>
      <c r="AN17" s="33">
        <v>1766.7</v>
      </c>
      <c r="AO17" s="5">
        <f t="shared" si="12"/>
        <v>91.49145520455723</v>
      </c>
      <c r="AP17" s="5">
        <v>150</v>
      </c>
      <c r="AQ17" s="5">
        <v>150</v>
      </c>
      <c r="AR17" s="5">
        <f>AQ17/AP17*100</f>
        <v>100</v>
      </c>
      <c r="AS17" s="4"/>
      <c r="AT17" s="4"/>
      <c r="AU17" s="5" t="e">
        <f t="shared" si="13"/>
        <v>#DIV/0!</v>
      </c>
      <c r="AV17" s="4">
        <v>0</v>
      </c>
      <c r="AW17" s="4">
        <v>0</v>
      </c>
      <c r="AX17" s="5">
        <v>0</v>
      </c>
      <c r="AY17" s="34">
        <v>3653.4</v>
      </c>
      <c r="AZ17" s="7">
        <v>3031.5</v>
      </c>
      <c r="BA17" s="6">
        <f t="shared" si="14"/>
        <v>82.97750041057644</v>
      </c>
      <c r="BB17" s="7">
        <v>2323.7</v>
      </c>
      <c r="BC17" s="6"/>
      <c r="BD17" s="6">
        <f t="shared" si="15"/>
        <v>0</v>
      </c>
      <c r="BE17" s="4">
        <v>0</v>
      </c>
      <c r="BF17" s="5">
        <v>0</v>
      </c>
      <c r="BG17" s="5">
        <v>0</v>
      </c>
      <c r="BH17" s="4">
        <v>692.1</v>
      </c>
      <c r="BI17" s="4">
        <v>612.3</v>
      </c>
      <c r="BJ17" s="5">
        <f t="shared" si="16"/>
        <v>88.469874295622</v>
      </c>
      <c r="BK17" s="13">
        <v>691.6</v>
      </c>
      <c r="BL17" s="4">
        <v>612.3</v>
      </c>
      <c r="BM17" s="5">
        <f t="shared" si="17"/>
        <v>88.53383458646616</v>
      </c>
      <c r="BN17" s="13">
        <v>548.1</v>
      </c>
      <c r="BO17" s="4">
        <v>489.2</v>
      </c>
      <c r="BP17" s="5">
        <f t="shared" si="18"/>
        <v>89.25378580550993</v>
      </c>
      <c r="BQ17" s="7">
        <v>290.8</v>
      </c>
      <c r="BR17" s="4">
        <v>204.9</v>
      </c>
      <c r="BS17" s="5">
        <f t="shared" si="19"/>
        <v>70.46079779917468</v>
      </c>
      <c r="BT17" s="35">
        <v>874.1</v>
      </c>
      <c r="BU17" s="4">
        <v>623.4</v>
      </c>
      <c r="BV17" s="5">
        <f t="shared" si="20"/>
        <v>71.31907104450292</v>
      </c>
      <c r="BW17" s="13"/>
      <c r="BX17" s="8"/>
      <c r="BY17" s="5"/>
      <c r="BZ17" s="8"/>
      <c r="CA17" s="8"/>
      <c r="CB17" s="5"/>
      <c r="CC17" s="8"/>
      <c r="CD17" s="8"/>
      <c r="CE17" s="5" t="e">
        <f t="shared" si="21"/>
        <v>#DIV/0!</v>
      </c>
      <c r="CF17" s="33">
        <f t="shared" si="22"/>
        <v>-34.59999999999991</v>
      </c>
      <c r="CG17" s="5">
        <f t="shared" si="23"/>
        <v>271.4000000000001</v>
      </c>
      <c r="CH17" s="16"/>
      <c r="CI17" s="7">
        <v>2979.5</v>
      </c>
      <c r="CJ17" s="7">
        <v>1461.6</v>
      </c>
      <c r="CK17" s="6">
        <f t="shared" si="24"/>
        <v>49.05521060580634</v>
      </c>
      <c r="CL17" s="7">
        <v>2323.7</v>
      </c>
      <c r="CM17" s="6"/>
      <c r="CN17" s="6">
        <f t="shared" si="25"/>
        <v>0</v>
      </c>
      <c r="CO17" s="4">
        <v>10.4</v>
      </c>
      <c r="CP17" s="5">
        <v>2</v>
      </c>
      <c r="CQ17" s="5">
        <f t="shared" si="26"/>
        <v>19.23076923076923</v>
      </c>
      <c r="CR17" s="4">
        <v>688.5</v>
      </c>
      <c r="CS17" s="4">
        <v>422.8</v>
      </c>
      <c r="CT17" s="5">
        <f t="shared" si="27"/>
        <v>61.40885984023239</v>
      </c>
      <c r="CU17" s="4">
        <v>685</v>
      </c>
      <c r="CV17" s="4">
        <v>422.8</v>
      </c>
      <c r="CW17" s="5">
        <f t="shared" si="28"/>
        <v>61.722627737226276</v>
      </c>
      <c r="CX17" s="4">
        <v>18</v>
      </c>
      <c r="CY17" s="4">
        <v>0</v>
      </c>
      <c r="CZ17" s="5">
        <v>0</v>
      </c>
      <c r="DA17" s="4">
        <v>480</v>
      </c>
      <c r="DB17" s="4">
        <v>286.3</v>
      </c>
      <c r="DC17" s="5">
        <f t="shared" si="29"/>
        <v>59.64583333333333</v>
      </c>
      <c r="DD17" s="4">
        <v>701.8</v>
      </c>
      <c r="DE17" s="4">
        <v>392.2</v>
      </c>
      <c r="DF17" s="5">
        <f t="shared" si="30"/>
        <v>55.88486748361356</v>
      </c>
      <c r="DG17" s="8">
        <v>627.1</v>
      </c>
      <c r="DH17" s="8">
        <v>361</v>
      </c>
      <c r="DI17" s="5">
        <f t="shared" si="31"/>
        <v>57.56657630361983</v>
      </c>
      <c r="DJ17" s="8">
        <v>26.3</v>
      </c>
      <c r="DK17" s="8">
        <v>20</v>
      </c>
      <c r="DL17" s="5">
        <f t="shared" si="32"/>
        <v>76.04562737642586</v>
      </c>
      <c r="DM17" s="8"/>
      <c r="DN17" s="8"/>
      <c r="DO17" s="5" t="e">
        <f t="shared" si="33"/>
        <v>#DIV/0!</v>
      </c>
      <c r="DP17" s="5">
        <v>-32.4</v>
      </c>
      <c r="DQ17" s="5">
        <v>66.5</v>
      </c>
      <c r="DR17" s="16"/>
    </row>
    <row r="18" spans="1:122" s="22" customFormat="1" ht="39.75" customHeight="1">
      <c r="A18" s="20">
        <v>7</v>
      </c>
      <c r="B18" s="15" t="s">
        <v>33</v>
      </c>
      <c r="C18" s="31">
        <f t="shared" si="0"/>
        <v>4156.3</v>
      </c>
      <c r="D18" s="31">
        <f t="shared" si="0"/>
        <v>3592.6000000000004</v>
      </c>
      <c r="E18" s="6">
        <f t="shared" si="1"/>
        <v>86.43745639150207</v>
      </c>
      <c r="F18" s="6">
        <f t="shared" si="2"/>
        <v>4156.3</v>
      </c>
      <c r="G18" s="6">
        <f t="shared" si="3"/>
        <v>3592.6000000000004</v>
      </c>
      <c r="H18" s="6">
        <f t="shared" si="4"/>
        <v>86.43745639150207</v>
      </c>
      <c r="I18" s="32">
        <v>574.3</v>
      </c>
      <c r="J18" s="4">
        <v>686.3</v>
      </c>
      <c r="K18" s="5">
        <f t="shared" si="5"/>
        <v>119.5020024377503</v>
      </c>
      <c r="L18" s="32">
        <v>175.8</v>
      </c>
      <c r="M18" s="4">
        <v>233.4</v>
      </c>
      <c r="N18" s="5">
        <f t="shared" si="34"/>
        <v>132.76450511945393</v>
      </c>
      <c r="O18" s="32">
        <v>12</v>
      </c>
      <c r="P18" s="4">
        <v>11</v>
      </c>
      <c r="Q18" s="5">
        <f t="shared" si="6"/>
        <v>91.66666666666666</v>
      </c>
      <c r="R18" s="32">
        <v>55</v>
      </c>
      <c r="S18" s="4">
        <v>50.5</v>
      </c>
      <c r="T18" s="5">
        <f t="shared" si="7"/>
        <v>91.81818181818183</v>
      </c>
      <c r="U18" s="32">
        <v>237</v>
      </c>
      <c r="V18" s="4">
        <v>262.4</v>
      </c>
      <c r="W18" s="5">
        <f t="shared" si="35"/>
        <v>110.71729957805907</v>
      </c>
      <c r="X18" s="32">
        <v>87</v>
      </c>
      <c r="Y18" s="32">
        <v>102.2</v>
      </c>
      <c r="Z18" s="5">
        <f t="shared" si="8"/>
        <v>117.4712643678161</v>
      </c>
      <c r="AA18" s="4"/>
      <c r="AB18" s="4"/>
      <c r="AC18" s="5" t="e">
        <f t="shared" si="9"/>
        <v>#DIV/0!</v>
      </c>
      <c r="AD18" s="32">
        <v>0</v>
      </c>
      <c r="AE18" s="32">
        <v>0</v>
      </c>
      <c r="AF18" s="5">
        <v>0</v>
      </c>
      <c r="AG18" s="4"/>
      <c r="AH18" s="4"/>
      <c r="AI18" s="5" t="e">
        <f t="shared" si="10"/>
        <v>#DIV/0!</v>
      </c>
      <c r="AJ18" s="32">
        <v>3582</v>
      </c>
      <c r="AK18" s="4">
        <v>2906.3</v>
      </c>
      <c r="AL18" s="5">
        <f t="shared" si="11"/>
        <v>81.13623673925183</v>
      </c>
      <c r="AM18" s="33">
        <v>1880.8</v>
      </c>
      <c r="AN18" s="33">
        <v>1720.9</v>
      </c>
      <c r="AO18" s="5">
        <f t="shared" si="12"/>
        <v>91.49829859634198</v>
      </c>
      <c r="AP18" s="5">
        <v>170</v>
      </c>
      <c r="AQ18" s="5">
        <v>170</v>
      </c>
      <c r="AR18" s="5">
        <f>AQ18/AP18*100</f>
        <v>100</v>
      </c>
      <c r="AS18" s="4"/>
      <c r="AT18" s="4"/>
      <c r="AU18" s="5" t="e">
        <f t="shared" si="13"/>
        <v>#DIV/0!</v>
      </c>
      <c r="AV18" s="4">
        <v>0</v>
      </c>
      <c r="AW18" s="4">
        <v>0</v>
      </c>
      <c r="AX18" s="5">
        <v>0</v>
      </c>
      <c r="AY18" s="34">
        <v>4177.4</v>
      </c>
      <c r="AZ18" s="7">
        <v>3219.7</v>
      </c>
      <c r="BA18" s="6">
        <f t="shared" si="14"/>
        <v>77.07425671470293</v>
      </c>
      <c r="BB18" s="7">
        <v>2850.1</v>
      </c>
      <c r="BC18" s="6"/>
      <c r="BD18" s="6">
        <f t="shared" si="15"/>
        <v>0</v>
      </c>
      <c r="BE18" s="4">
        <v>0</v>
      </c>
      <c r="BF18" s="5">
        <v>0</v>
      </c>
      <c r="BG18" s="5">
        <v>0</v>
      </c>
      <c r="BH18" s="4">
        <v>740.3</v>
      </c>
      <c r="BI18" s="4">
        <v>633.2</v>
      </c>
      <c r="BJ18" s="5">
        <f t="shared" si="16"/>
        <v>85.53289207078213</v>
      </c>
      <c r="BK18" s="13">
        <v>739.8</v>
      </c>
      <c r="BL18" s="4">
        <v>633.2</v>
      </c>
      <c r="BM18" s="5">
        <f t="shared" si="17"/>
        <v>85.59070018924034</v>
      </c>
      <c r="BN18" s="13">
        <v>568.3</v>
      </c>
      <c r="BO18" s="4">
        <v>447.6</v>
      </c>
      <c r="BP18" s="5">
        <f t="shared" si="18"/>
        <v>78.76121766672533</v>
      </c>
      <c r="BQ18" s="13">
        <v>337.4</v>
      </c>
      <c r="BR18" s="4">
        <v>286.6</v>
      </c>
      <c r="BS18" s="5">
        <f t="shared" si="19"/>
        <v>84.94368701837583</v>
      </c>
      <c r="BT18" s="35">
        <v>1358.3</v>
      </c>
      <c r="BU18" s="4">
        <v>1240.1</v>
      </c>
      <c r="BV18" s="5">
        <f t="shared" si="20"/>
        <v>91.29794596186409</v>
      </c>
      <c r="BW18" s="13"/>
      <c r="BX18" s="8"/>
      <c r="BY18" s="5"/>
      <c r="BZ18" s="8"/>
      <c r="CA18" s="8"/>
      <c r="CB18" s="5"/>
      <c r="CC18" s="8"/>
      <c r="CD18" s="8"/>
      <c r="CE18" s="5" t="e">
        <f t="shared" si="21"/>
        <v>#DIV/0!</v>
      </c>
      <c r="CF18" s="33">
        <f t="shared" si="22"/>
        <v>-21.099999999999454</v>
      </c>
      <c r="CG18" s="5">
        <f t="shared" si="23"/>
        <v>372.90000000000055</v>
      </c>
      <c r="CH18" s="16"/>
      <c r="CI18" s="7">
        <v>5631</v>
      </c>
      <c r="CJ18" s="7">
        <v>1697</v>
      </c>
      <c r="CK18" s="6">
        <f t="shared" si="24"/>
        <v>30.136743029657254</v>
      </c>
      <c r="CL18" s="7">
        <v>2850.1</v>
      </c>
      <c r="CM18" s="6"/>
      <c r="CN18" s="6">
        <f t="shared" si="25"/>
        <v>0</v>
      </c>
      <c r="CO18" s="4">
        <v>114.9</v>
      </c>
      <c r="CP18" s="5">
        <v>32.5</v>
      </c>
      <c r="CQ18" s="5">
        <f t="shared" si="26"/>
        <v>28.285465622280242</v>
      </c>
      <c r="CR18" s="4">
        <v>661.8</v>
      </c>
      <c r="CS18" s="4">
        <v>410.9</v>
      </c>
      <c r="CT18" s="5">
        <f t="shared" si="27"/>
        <v>62.08824418253249</v>
      </c>
      <c r="CU18" s="4">
        <v>661.3</v>
      </c>
      <c r="CV18" s="4">
        <v>410.9</v>
      </c>
      <c r="CW18" s="5">
        <f t="shared" si="28"/>
        <v>62.13518826553758</v>
      </c>
      <c r="CX18" s="4">
        <v>1544.6</v>
      </c>
      <c r="CY18" s="4">
        <v>70</v>
      </c>
      <c r="CZ18" s="5">
        <v>0</v>
      </c>
      <c r="DA18" s="4">
        <v>672.6</v>
      </c>
      <c r="DB18" s="4">
        <v>398.9</v>
      </c>
      <c r="DC18" s="5">
        <f t="shared" si="29"/>
        <v>59.30716622063633</v>
      </c>
      <c r="DD18" s="4">
        <v>1146.3</v>
      </c>
      <c r="DE18" s="4">
        <v>712.2</v>
      </c>
      <c r="DF18" s="5">
        <f t="shared" si="30"/>
        <v>62.13033237372416</v>
      </c>
      <c r="DG18" s="8">
        <v>858</v>
      </c>
      <c r="DH18" s="8">
        <v>536.7</v>
      </c>
      <c r="DI18" s="5">
        <f t="shared" si="31"/>
        <v>62.55244755244755</v>
      </c>
      <c r="DJ18" s="8">
        <v>104.8</v>
      </c>
      <c r="DK18" s="8">
        <v>104.7</v>
      </c>
      <c r="DL18" s="5">
        <f t="shared" si="32"/>
        <v>99.90458015267177</v>
      </c>
      <c r="DM18" s="8"/>
      <c r="DN18" s="8"/>
      <c r="DO18" s="5" t="e">
        <f t="shared" si="33"/>
        <v>#DIV/0!</v>
      </c>
      <c r="DP18" s="5">
        <v>-77.4</v>
      </c>
      <c r="DQ18" s="5">
        <v>154</v>
      </c>
      <c r="DR18" s="16"/>
    </row>
    <row r="19" spans="1:122" s="22" customFormat="1" ht="31.5">
      <c r="A19" s="20">
        <v>8</v>
      </c>
      <c r="B19" s="15" t="s">
        <v>34</v>
      </c>
      <c r="C19" s="31">
        <f t="shared" si="0"/>
        <v>4558</v>
      </c>
      <c r="D19" s="31">
        <f>J19+AK19</f>
        <v>4375.599999999999</v>
      </c>
      <c r="E19" s="6">
        <f t="shared" si="1"/>
        <v>95.99824484422992</v>
      </c>
      <c r="F19" s="6">
        <f t="shared" si="2"/>
        <v>4558</v>
      </c>
      <c r="G19" s="6">
        <f t="shared" si="3"/>
        <v>4375.599999999999</v>
      </c>
      <c r="H19" s="6">
        <f t="shared" si="4"/>
        <v>95.99824484422992</v>
      </c>
      <c r="I19" s="32">
        <v>614.9</v>
      </c>
      <c r="J19" s="4">
        <v>481.9</v>
      </c>
      <c r="K19" s="5">
        <f t="shared" si="5"/>
        <v>78.37046674255976</v>
      </c>
      <c r="L19" s="32">
        <v>237.8</v>
      </c>
      <c r="M19" s="4">
        <v>131.7</v>
      </c>
      <c r="N19" s="5">
        <f t="shared" si="34"/>
        <v>55.38267451640033</v>
      </c>
      <c r="O19" s="32">
        <v>16.5</v>
      </c>
      <c r="P19" s="4">
        <v>0</v>
      </c>
      <c r="Q19" s="5">
        <f t="shared" si="6"/>
        <v>0</v>
      </c>
      <c r="R19" s="32">
        <v>46.9</v>
      </c>
      <c r="S19" s="4">
        <v>26.6</v>
      </c>
      <c r="T19" s="5">
        <f t="shared" si="7"/>
        <v>56.71641791044777</v>
      </c>
      <c r="U19" s="32">
        <v>259.7</v>
      </c>
      <c r="V19" s="4">
        <v>243.3</v>
      </c>
      <c r="W19" s="5">
        <f t="shared" si="35"/>
        <v>93.68502117828264</v>
      </c>
      <c r="X19" s="32">
        <v>49</v>
      </c>
      <c r="Y19" s="32">
        <v>35.4</v>
      </c>
      <c r="Z19" s="5">
        <f t="shared" si="8"/>
        <v>72.24489795918367</v>
      </c>
      <c r="AA19" s="4"/>
      <c r="AB19" s="4"/>
      <c r="AC19" s="5" t="e">
        <f t="shared" si="9"/>
        <v>#DIV/0!</v>
      </c>
      <c r="AD19" s="32">
        <v>0</v>
      </c>
      <c r="AE19" s="32">
        <v>0</v>
      </c>
      <c r="AF19" s="5">
        <v>0</v>
      </c>
      <c r="AG19" s="4"/>
      <c r="AH19" s="4"/>
      <c r="AI19" s="5" t="e">
        <f t="shared" si="10"/>
        <v>#DIV/0!</v>
      </c>
      <c r="AJ19" s="32">
        <v>3943.1</v>
      </c>
      <c r="AK19" s="4">
        <v>3893.7</v>
      </c>
      <c r="AL19" s="5">
        <f t="shared" si="11"/>
        <v>98.7471786158099</v>
      </c>
      <c r="AM19" s="33">
        <v>852.7</v>
      </c>
      <c r="AN19" s="33">
        <v>852.7</v>
      </c>
      <c r="AO19" s="5">
        <f t="shared" si="12"/>
        <v>100</v>
      </c>
      <c r="AP19" s="5">
        <v>150</v>
      </c>
      <c r="AQ19" s="5">
        <v>150</v>
      </c>
      <c r="AR19" s="5">
        <f>AQ19/AP19*100</f>
        <v>100</v>
      </c>
      <c r="AS19" s="4"/>
      <c r="AT19" s="4"/>
      <c r="AU19" s="5" t="e">
        <f t="shared" si="13"/>
        <v>#DIV/0!</v>
      </c>
      <c r="AV19" s="4">
        <v>0</v>
      </c>
      <c r="AW19" s="4">
        <v>0</v>
      </c>
      <c r="AX19" s="5">
        <v>0</v>
      </c>
      <c r="AY19" s="34">
        <v>4558</v>
      </c>
      <c r="AZ19" s="7">
        <v>4269.5</v>
      </c>
      <c r="BA19" s="6">
        <f t="shared" si="14"/>
        <v>93.6704695041685</v>
      </c>
      <c r="BB19" s="7">
        <v>1558.8</v>
      </c>
      <c r="BC19" s="6"/>
      <c r="BD19" s="6">
        <f t="shared" si="15"/>
        <v>0</v>
      </c>
      <c r="BE19" s="4">
        <v>0</v>
      </c>
      <c r="BF19" s="5">
        <v>0</v>
      </c>
      <c r="BG19" s="5">
        <v>0</v>
      </c>
      <c r="BH19" s="4">
        <v>685.4</v>
      </c>
      <c r="BI19" s="4">
        <v>550.6</v>
      </c>
      <c r="BJ19" s="5">
        <f t="shared" si="16"/>
        <v>80.33265246571347</v>
      </c>
      <c r="BK19" s="13">
        <v>684.9</v>
      </c>
      <c r="BL19" s="4">
        <v>550.6</v>
      </c>
      <c r="BM19" s="5">
        <f t="shared" si="17"/>
        <v>80.39129799970799</v>
      </c>
      <c r="BN19" s="13">
        <v>339</v>
      </c>
      <c r="BO19" s="4">
        <v>309</v>
      </c>
      <c r="BP19" s="5">
        <f t="shared" si="18"/>
        <v>91.1504424778761</v>
      </c>
      <c r="BQ19" s="13">
        <v>121.2</v>
      </c>
      <c r="BR19" s="4">
        <v>73.2</v>
      </c>
      <c r="BS19" s="5">
        <f t="shared" si="19"/>
        <v>60.396039603960396</v>
      </c>
      <c r="BT19" s="35">
        <v>762.2</v>
      </c>
      <c r="BU19" s="4">
        <v>710.6</v>
      </c>
      <c r="BV19" s="5">
        <f t="shared" si="20"/>
        <v>93.2301233272107</v>
      </c>
      <c r="BW19" s="13"/>
      <c r="BX19" s="8"/>
      <c r="BY19" s="5"/>
      <c r="BZ19" s="8"/>
      <c r="CA19" s="8"/>
      <c r="CB19" s="5"/>
      <c r="CC19" s="8"/>
      <c r="CD19" s="8"/>
      <c r="CE19" s="5" t="e">
        <f t="shared" si="21"/>
        <v>#DIV/0!</v>
      </c>
      <c r="CF19" s="33">
        <f t="shared" si="22"/>
        <v>0</v>
      </c>
      <c r="CG19" s="5">
        <f t="shared" si="23"/>
        <v>106.09999999999945</v>
      </c>
      <c r="CH19" s="16"/>
      <c r="CI19" s="7">
        <v>2099.4</v>
      </c>
      <c r="CJ19" s="7">
        <v>1292.9</v>
      </c>
      <c r="CK19" s="6">
        <f t="shared" si="24"/>
        <v>61.58426217014386</v>
      </c>
      <c r="CL19" s="7">
        <v>1558.8</v>
      </c>
      <c r="CM19" s="6"/>
      <c r="CN19" s="6">
        <f t="shared" si="25"/>
        <v>0</v>
      </c>
      <c r="CO19" s="4">
        <v>67.5</v>
      </c>
      <c r="CP19" s="5">
        <v>40.8</v>
      </c>
      <c r="CQ19" s="5">
        <f t="shared" si="26"/>
        <v>60.444444444444436</v>
      </c>
      <c r="CR19" s="4">
        <v>698.8</v>
      </c>
      <c r="CS19" s="4">
        <v>428.4</v>
      </c>
      <c r="CT19" s="5">
        <f t="shared" si="27"/>
        <v>61.3050944476245</v>
      </c>
      <c r="CU19" s="4">
        <v>698.3</v>
      </c>
      <c r="CV19" s="4">
        <v>428.4</v>
      </c>
      <c r="CW19" s="5">
        <f t="shared" si="28"/>
        <v>61.348990405269944</v>
      </c>
      <c r="CX19" s="4">
        <v>12</v>
      </c>
      <c r="CY19" s="4">
        <v>0</v>
      </c>
      <c r="CZ19" s="5">
        <v>0</v>
      </c>
      <c r="DA19" s="4">
        <v>329</v>
      </c>
      <c r="DB19" s="4">
        <v>163.3</v>
      </c>
      <c r="DC19" s="5">
        <f t="shared" si="29"/>
        <v>49.63525835866262</v>
      </c>
      <c r="DD19" s="4">
        <v>716.5</v>
      </c>
      <c r="DE19" s="4">
        <v>387.2</v>
      </c>
      <c r="DF19" s="5">
        <f t="shared" si="30"/>
        <v>54.040474528960225</v>
      </c>
      <c r="DG19" s="8">
        <v>582</v>
      </c>
      <c r="DH19" s="8">
        <v>349.1</v>
      </c>
      <c r="DI19" s="5">
        <f t="shared" si="31"/>
        <v>59.98281786941582</v>
      </c>
      <c r="DJ19" s="8">
        <v>15</v>
      </c>
      <c r="DK19" s="8">
        <v>8.9</v>
      </c>
      <c r="DL19" s="5">
        <f t="shared" si="32"/>
        <v>59.333333333333336</v>
      </c>
      <c r="DM19" s="8"/>
      <c r="DN19" s="8"/>
      <c r="DO19" s="5" t="e">
        <f t="shared" si="33"/>
        <v>#DIV/0!</v>
      </c>
      <c r="DP19" s="5">
        <v>-134.9</v>
      </c>
      <c r="DQ19" s="5">
        <v>-83.4</v>
      </c>
      <c r="DR19" s="16"/>
    </row>
    <row r="20" spans="1:122" s="22" customFormat="1" ht="28.5" customHeight="1">
      <c r="A20" s="20">
        <v>9</v>
      </c>
      <c r="B20" s="15" t="s">
        <v>35</v>
      </c>
      <c r="C20" s="31">
        <f t="shared" si="0"/>
        <v>8732.2</v>
      </c>
      <c r="D20" s="31">
        <f t="shared" si="0"/>
        <v>8314.800000000001</v>
      </c>
      <c r="E20" s="6">
        <f t="shared" si="1"/>
        <v>95.21999038043106</v>
      </c>
      <c r="F20" s="6">
        <f t="shared" si="2"/>
        <v>8732.2</v>
      </c>
      <c r="G20" s="6">
        <f t="shared" si="3"/>
        <v>8314.800000000001</v>
      </c>
      <c r="H20" s="6">
        <f t="shared" si="4"/>
        <v>95.21999038043106</v>
      </c>
      <c r="I20" s="32">
        <v>1206.7</v>
      </c>
      <c r="J20" s="4">
        <v>1119.7</v>
      </c>
      <c r="K20" s="5">
        <f t="shared" si="5"/>
        <v>92.79025441286153</v>
      </c>
      <c r="L20" s="32">
        <v>548.8</v>
      </c>
      <c r="M20" s="4">
        <v>422.1</v>
      </c>
      <c r="N20" s="5">
        <f t="shared" si="34"/>
        <v>76.91326530612245</v>
      </c>
      <c r="O20" s="32">
        <v>101.8</v>
      </c>
      <c r="P20" s="4">
        <v>20.5</v>
      </c>
      <c r="Q20" s="5">
        <f t="shared" si="6"/>
        <v>20.13752455795678</v>
      </c>
      <c r="R20" s="32">
        <v>130.1</v>
      </c>
      <c r="S20" s="4">
        <v>77.6</v>
      </c>
      <c r="T20" s="5">
        <f t="shared" si="7"/>
        <v>59.64642582628748</v>
      </c>
      <c r="U20" s="32">
        <v>318.5</v>
      </c>
      <c r="V20" s="4">
        <v>458.6</v>
      </c>
      <c r="W20" s="5">
        <f t="shared" si="35"/>
        <v>143.9874411302983</v>
      </c>
      <c r="X20" s="32">
        <v>92</v>
      </c>
      <c r="Y20" s="32">
        <v>95.8</v>
      </c>
      <c r="Z20" s="5">
        <f t="shared" si="8"/>
        <v>104.13043478260869</v>
      </c>
      <c r="AA20" s="4"/>
      <c r="AB20" s="4"/>
      <c r="AC20" s="5" t="e">
        <f t="shared" si="9"/>
        <v>#DIV/0!</v>
      </c>
      <c r="AD20" s="32">
        <v>0.5</v>
      </c>
      <c r="AE20" s="32">
        <v>20</v>
      </c>
      <c r="AF20" s="5">
        <f>AE20/AD20*100</f>
        <v>4000</v>
      </c>
      <c r="AG20" s="4"/>
      <c r="AH20" s="4"/>
      <c r="AI20" s="5" t="e">
        <f t="shared" si="10"/>
        <v>#DIV/0!</v>
      </c>
      <c r="AJ20" s="32">
        <v>7525.5</v>
      </c>
      <c r="AK20" s="4">
        <v>7195.1</v>
      </c>
      <c r="AL20" s="5">
        <f t="shared" si="11"/>
        <v>95.60959404690719</v>
      </c>
      <c r="AM20" s="33">
        <v>3071.9</v>
      </c>
      <c r="AN20" s="33">
        <v>2810.6</v>
      </c>
      <c r="AO20" s="5">
        <f t="shared" si="12"/>
        <v>91.49386373254337</v>
      </c>
      <c r="AP20" s="5">
        <v>330</v>
      </c>
      <c r="AQ20" s="5">
        <v>330</v>
      </c>
      <c r="AR20" s="5">
        <f>AQ20/AP20*100</f>
        <v>100</v>
      </c>
      <c r="AS20" s="4"/>
      <c r="AT20" s="4"/>
      <c r="AU20" s="5" t="e">
        <f t="shared" si="13"/>
        <v>#DIV/0!</v>
      </c>
      <c r="AV20" s="4">
        <v>0</v>
      </c>
      <c r="AW20" s="4">
        <v>0</v>
      </c>
      <c r="AX20" s="5">
        <v>0</v>
      </c>
      <c r="AY20" s="34">
        <v>8755.3</v>
      </c>
      <c r="AZ20" s="7">
        <v>7450.8</v>
      </c>
      <c r="BA20" s="6">
        <f t="shared" si="14"/>
        <v>85.10045343963087</v>
      </c>
      <c r="BB20" s="7">
        <v>4243.9</v>
      </c>
      <c r="BC20" s="6"/>
      <c r="BD20" s="6">
        <f t="shared" si="15"/>
        <v>0</v>
      </c>
      <c r="BE20" s="4">
        <v>0</v>
      </c>
      <c r="BF20" s="5">
        <v>0</v>
      </c>
      <c r="BG20" s="5">
        <v>0</v>
      </c>
      <c r="BH20" s="4">
        <v>923.5</v>
      </c>
      <c r="BI20" s="4">
        <v>722.8</v>
      </c>
      <c r="BJ20" s="5">
        <f t="shared" si="16"/>
        <v>78.26746074715754</v>
      </c>
      <c r="BK20" s="13">
        <v>921.7</v>
      </c>
      <c r="BL20" s="4">
        <v>722.8</v>
      </c>
      <c r="BM20" s="5">
        <f t="shared" si="17"/>
        <v>78.42031029619181</v>
      </c>
      <c r="BN20" s="13">
        <v>973.3</v>
      </c>
      <c r="BO20" s="4">
        <v>808.9</v>
      </c>
      <c r="BP20" s="5">
        <f t="shared" si="18"/>
        <v>83.1090105825542</v>
      </c>
      <c r="BQ20" s="13">
        <v>441.4</v>
      </c>
      <c r="BR20" s="4">
        <v>349.6</v>
      </c>
      <c r="BS20" s="5">
        <f t="shared" si="19"/>
        <v>79.20253738106027</v>
      </c>
      <c r="BT20" s="35">
        <v>4266.9</v>
      </c>
      <c r="BU20" s="4">
        <v>3504.8</v>
      </c>
      <c r="BV20" s="5">
        <f t="shared" si="20"/>
        <v>82.13925800932763</v>
      </c>
      <c r="BW20" s="13"/>
      <c r="BX20" s="8"/>
      <c r="BY20" s="5"/>
      <c r="BZ20" s="8"/>
      <c r="CA20" s="8"/>
      <c r="CB20" s="5"/>
      <c r="CC20" s="8"/>
      <c r="CD20" s="8"/>
      <c r="CE20" s="5" t="e">
        <f t="shared" si="21"/>
        <v>#DIV/0!</v>
      </c>
      <c r="CF20" s="33">
        <f t="shared" si="22"/>
        <v>-23.099999999998545</v>
      </c>
      <c r="CG20" s="5">
        <f t="shared" si="23"/>
        <v>864.0000000000009</v>
      </c>
      <c r="CH20" s="16"/>
      <c r="CI20" s="7">
        <v>5360.1</v>
      </c>
      <c r="CJ20" s="7">
        <v>2999.1</v>
      </c>
      <c r="CK20" s="6">
        <f t="shared" si="24"/>
        <v>55.952314322493976</v>
      </c>
      <c r="CL20" s="7">
        <v>4243.9</v>
      </c>
      <c r="CM20" s="6"/>
      <c r="CN20" s="6">
        <f t="shared" si="25"/>
        <v>0</v>
      </c>
      <c r="CO20" s="4">
        <v>122.8</v>
      </c>
      <c r="CP20" s="5">
        <v>69.7</v>
      </c>
      <c r="CQ20" s="5">
        <f t="shared" si="26"/>
        <v>56.758957654723126</v>
      </c>
      <c r="CR20" s="4">
        <v>920</v>
      </c>
      <c r="CS20" s="4">
        <v>517.3</v>
      </c>
      <c r="CT20" s="5">
        <f t="shared" si="27"/>
        <v>56.22826086956522</v>
      </c>
      <c r="CU20" s="4">
        <v>917.5</v>
      </c>
      <c r="CV20" s="4">
        <v>517.3</v>
      </c>
      <c r="CW20" s="5">
        <f t="shared" si="28"/>
        <v>56.381471389645775</v>
      </c>
      <c r="CX20" s="4">
        <v>22.8</v>
      </c>
      <c r="CY20" s="4">
        <v>0</v>
      </c>
      <c r="CZ20" s="5">
        <v>0</v>
      </c>
      <c r="DA20" s="4">
        <v>1020</v>
      </c>
      <c r="DB20" s="4">
        <v>307.9</v>
      </c>
      <c r="DC20" s="5">
        <f t="shared" si="29"/>
        <v>30.18627450980392</v>
      </c>
      <c r="DD20" s="4">
        <v>2789.4</v>
      </c>
      <c r="DE20" s="4">
        <v>1630.2</v>
      </c>
      <c r="DF20" s="5">
        <f t="shared" si="30"/>
        <v>58.44267584426759</v>
      </c>
      <c r="DG20" s="8">
        <v>1688.2</v>
      </c>
      <c r="DH20" s="8">
        <v>934.6</v>
      </c>
      <c r="DI20" s="5">
        <f t="shared" si="31"/>
        <v>55.36073924890415</v>
      </c>
      <c r="DJ20" s="8">
        <v>430.3</v>
      </c>
      <c r="DK20" s="8">
        <v>336.9</v>
      </c>
      <c r="DL20" s="5">
        <f t="shared" si="32"/>
        <v>78.29421333953054</v>
      </c>
      <c r="DM20" s="8"/>
      <c r="DN20" s="8"/>
      <c r="DO20" s="5" t="e">
        <f t="shared" si="33"/>
        <v>#DIV/0!</v>
      </c>
      <c r="DP20" s="5">
        <v>-256.2</v>
      </c>
      <c r="DQ20" s="5">
        <v>31.9</v>
      </c>
      <c r="DR20" s="16"/>
    </row>
    <row r="21" spans="1:122" s="22" customFormat="1" ht="29.25" customHeight="1">
      <c r="A21" s="20">
        <v>10</v>
      </c>
      <c r="B21" s="15" t="s">
        <v>36</v>
      </c>
      <c r="C21" s="31">
        <f>I21+AJ21</f>
        <v>8572.4</v>
      </c>
      <c r="D21" s="31">
        <f>J21+AK21</f>
        <v>7901.799999999999</v>
      </c>
      <c r="E21" s="6">
        <f t="shared" si="1"/>
        <v>92.1772199150763</v>
      </c>
      <c r="F21" s="6">
        <f t="shared" si="2"/>
        <v>8572.4</v>
      </c>
      <c r="G21" s="6">
        <f t="shared" si="3"/>
        <v>7901.799999999999</v>
      </c>
      <c r="H21" s="6">
        <f t="shared" si="4"/>
        <v>92.17721991507628</v>
      </c>
      <c r="I21" s="32">
        <v>1117.8</v>
      </c>
      <c r="J21" s="4">
        <v>1159.1</v>
      </c>
      <c r="K21" s="5">
        <f t="shared" si="5"/>
        <v>103.69475755949185</v>
      </c>
      <c r="L21" s="32">
        <v>422.8</v>
      </c>
      <c r="M21" s="4">
        <v>250.6</v>
      </c>
      <c r="N21" s="5">
        <f t="shared" si="34"/>
        <v>59.27152317880794</v>
      </c>
      <c r="O21" s="32">
        <v>90.4</v>
      </c>
      <c r="P21" s="4">
        <v>60.6</v>
      </c>
      <c r="Q21" s="5">
        <f t="shared" si="6"/>
        <v>67.03539823008849</v>
      </c>
      <c r="R21" s="32">
        <v>222.6</v>
      </c>
      <c r="S21" s="4">
        <v>277.8</v>
      </c>
      <c r="T21" s="5">
        <f t="shared" si="7"/>
        <v>124.7978436657682</v>
      </c>
      <c r="U21" s="32">
        <v>260</v>
      </c>
      <c r="V21" s="4">
        <v>321.3</v>
      </c>
      <c r="W21" s="5">
        <f t="shared" si="35"/>
        <v>123.57692307692307</v>
      </c>
      <c r="X21" s="32">
        <v>72</v>
      </c>
      <c r="Y21" s="32">
        <v>129.8</v>
      </c>
      <c r="Z21" s="5">
        <f t="shared" si="8"/>
        <v>180.2777777777778</v>
      </c>
      <c r="AA21" s="4"/>
      <c r="AB21" s="4"/>
      <c r="AC21" s="5" t="e">
        <f t="shared" si="9"/>
        <v>#DIV/0!</v>
      </c>
      <c r="AD21" s="32">
        <v>0</v>
      </c>
      <c r="AE21" s="32">
        <v>0</v>
      </c>
      <c r="AF21" s="5">
        <v>0</v>
      </c>
      <c r="AG21" s="4"/>
      <c r="AH21" s="4"/>
      <c r="AI21" s="5" t="e">
        <f t="shared" si="10"/>
        <v>#DIV/0!</v>
      </c>
      <c r="AJ21" s="32">
        <v>7454.6</v>
      </c>
      <c r="AK21" s="4">
        <v>6742.7</v>
      </c>
      <c r="AL21" s="5">
        <f t="shared" si="11"/>
        <v>90.45019182786467</v>
      </c>
      <c r="AM21" s="33">
        <v>5882.5</v>
      </c>
      <c r="AN21" s="33">
        <v>5306.7</v>
      </c>
      <c r="AO21" s="5">
        <f t="shared" si="12"/>
        <v>90.21164470888228</v>
      </c>
      <c r="AP21" s="5"/>
      <c r="AQ21" s="5"/>
      <c r="AR21" s="5"/>
      <c r="AS21" s="4"/>
      <c r="AT21" s="4"/>
      <c r="AU21" s="5" t="e">
        <f t="shared" si="13"/>
        <v>#DIV/0!</v>
      </c>
      <c r="AV21" s="4">
        <v>0</v>
      </c>
      <c r="AW21" s="4">
        <v>0</v>
      </c>
      <c r="AX21" s="5">
        <v>0</v>
      </c>
      <c r="AY21" s="34">
        <v>8572.4</v>
      </c>
      <c r="AZ21" s="7">
        <v>6829.6</v>
      </c>
      <c r="BA21" s="6">
        <f t="shared" si="14"/>
        <v>79.66963744109002</v>
      </c>
      <c r="BB21" s="7">
        <v>6117.9</v>
      </c>
      <c r="BC21" s="6"/>
      <c r="BD21" s="6">
        <f t="shared" si="15"/>
        <v>0</v>
      </c>
      <c r="BE21" s="4">
        <v>0</v>
      </c>
      <c r="BF21" s="5">
        <v>0</v>
      </c>
      <c r="BG21" s="5">
        <v>0</v>
      </c>
      <c r="BH21" s="4">
        <v>1458.9</v>
      </c>
      <c r="BI21" s="4">
        <v>1273.3</v>
      </c>
      <c r="BJ21" s="5">
        <f t="shared" si="16"/>
        <v>87.27808622935088</v>
      </c>
      <c r="BK21" s="13">
        <v>1447.4</v>
      </c>
      <c r="BL21" s="4">
        <v>1266.1</v>
      </c>
      <c r="BM21" s="5">
        <f t="shared" si="17"/>
        <v>87.47409147436782</v>
      </c>
      <c r="BN21" s="13">
        <v>1652.2</v>
      </c>
      <c r="BO21" s="4">
        <v>1513.5</v>
      </c>
      <c r="BP21" s="5">
        <f t="shared" si="18"/>
        <v>91.60513255053867</v>
      </c>
      <c r="BQ21" s="7">
        <v>2237.7</v>
      </c>
      <c r="BR21" s="4">
        <v>1530.5</v>
      </c>
      <c r="BS21" s="5">
        <f t="shared" si="19"/>
        <v>68.3961210171158</v>
      </c>
      <c r="BT21" s="35">
        <v>2070.9</v>
      </c>
      <c r="BU21" s="4">
        <v>1990.9</v>
      </c>
      <c r="BV21" s="5">
        <f t="shared" si="20"/>
        <v>96.13694528948767</v>
      </c>
      <c r="BW21" s="13"/>
      <c r="BX21" s="8"/>
      <c r="BY21" s="5"/>
      <c r="BZ21" s="8"/>
      <c r="CA21" s="8"/>
      <c r="CB21" s="5"/>
      <c r="CC21" s="8"/>
      <c r="CD21" s="8"/>
      <c r="CE21" s="5" t="e">
        <f t="shared" si="21"/>
        <v>#DIV/0!</v>
      </c>
      <c r="CF21" s="33">
        <f t="shared" si="22"/>
        <v>0</v>
      </c>
      <c r="CG21" s="5">
        <f t="shared" si="23"/>
        <v>1072.199999999999</v>
      </c>
      <c r="CH21" s="16"/>
      <c r="CI21" s="7">
        <v>8527.5</v>
      </c>
      <c r="CJ21" s="7">
        <v>4534.8</v>
      </c>
      <c r="CK21" s="6">
        <f t="shared" si="24"/>
        <v>53.17854001759015</v>
      </c>
      <c r="CL21" s="7">
        <v>6117.9</v>
      </c>
      <c r="CM21" s="6"/>
      <c r="CN21" s="6">
        <f t="shared" si="25"/>
        <v>0</v>
      </c>
      <c r="CO21" s="4">
        <v>100.4</v>
      </c>
      <c r="CP21" s="5">
        <v>74.3</v>
      </c>
      <c r="CQ21" s="5">
        <f t="shared" si="26"/>
        <v>74.00398406374502</v>
      </c>
      <c r="CR21" s="4">
        <v>995.8</v>
      </c>
      <c r="CS21" s="4">
        <v>565.8</v>
      </c>
      <c r="CT21" s="5">
        <f t="shared" si="27"/>
        <v>56.81863828077927</v>
      </c>
      <c r="CU21" s="4">
        <v>939.5</v>
      </c>
      <c r="CV21" s="4">
        <v>559.5</v>
      </c>
      <c r="CW21" s="5">
        <f t="shared" si="28"/>
        <v>59.552953698775944</v>
      </c>
      <c r="CX21" s="4">
        <v>50.1</v>
      </c>
      <c r="CY21" s="4">
        <v>0</v>
      </c>
      <c r="CZ21" s="5">
        <v>0</v>
      </c>
      <c r="DA21" s="4">
        <v>3314.7</v>
      </c>
      <c r="DB21" s="4">
        <v>2286.5</v>
      </c>
      <c r="DC21" s="5">
        <f t="shared" si="29"/>
        <v>68.9806015627357</v>
      </c>
      <c r="DD21" s="4">
        <v>1418.6</v>
      </c>
      <c r="DE21" s="4">
        <v>940.4</v>
      </c>
      <c r="DF21" s="5">
        <f t="shared" si="30"/>
        <v>66.29070914986606</v>
      </c>
      <c r="DG21" s="8">
        <v>952.5</v>
      </c>
      <c r="DH21" s="8">
        <v>569.6</v>
      </c>
      <c r="DI21" s="5">
        <f t="shared" si="31"/>
        <v>59.800524934383205</v>
      </c>
      <c r="DJ21" s="8">
        <v>171.4</v>
      </c>
      <c r="DK21" s="8">
        <v>134.6</v>
      </c>
      <c r="DL21" s="5">
        <f t="shared" si="32"/>
        <v>78.52975495915986</v>
      </c>
      <c r="DM21" s="8"/>
      <c r="DN21" s="8"/>
      <c r="DO21" s="5" t="e">
        <f t="shared" si="33"/>
        <v>#DIV/0!</v>
      </c>
      <c r="DP21" s="5">
        <v>-141.6</v>
      </c>
      <c r="DQ21" s="5">
        <v>40.7</v>
      </c>
      <c r="DR21" s="16"/>
    </row>
    <row r="22" spans="1:122" s="22" customFormat="1" ht="39" customHeight="1">
      <c r="A22" s="20">
        <v>11</v>
      </c>
      <c r="B22" s="15" t="s">
        <v>37</v>
      </c>
      <c r="C22" s="31">
        <f t="shared" si="0"/>
        <v>3717</v>
      </c>
      <c r="D22" s="31">
        <f>J22+AK22</f>
        <v>3409.8999999999996</v>
      </c>
      <c r="E22" s="6">
        <f t="shared" si="1"/>
        <v>91.73796072101156</v>
      </c>
      <c r="F22" s="6">
        <f t="shared" si="2"/>
        <v>3717</v>
      </c>
      <c r="G22" s="6">
        <f t="shared" si="3"/>
        <v>3409.8999999999996</v>
      </c>
      <c r="H22" s="6">
        <f t="shared" si="4"/>
        <v>91.73796072101155</v>
      </c>
      <c r="I22" s="32">
        <v>587.4</v>
      </c>
      <c r="J22" s="4">
        <v>474.7</v>
      </c>
      <c r="K22" s="5">
        <f t="shared" si="5"/>
        <v>80.81375553285666</v>
      </c>
      <c r="L22" s="32">
        <v>215.2</v>
      </c>
      <c r="M22" s="4">
        <v>168</v>
      </c>
      <c r="N22" s="5">
        <f t="shared" si="34"/>
        <v>78.06691449814127</v>
      </c>
      <c r="O22" s="32">
        <v>2.7</v>
      </c>
      <c r="P22" s="4">
        <v>3.2</v>
      </c>
      <c r="Q22" s="5">
        <f t="shared" si="6"/>
        <v>118.5185185185185</v>
      </c>
      <c r="R22" s="32">
        <v>91.4</v>
      </c>
      <c r="S22" s="32">
        <v>61.6</v>
      </c>
      <c r="T22" s="5">
        <f>S22/R22*100</f>
        <v>67.3960612691466</v>
      </c>
      <c r="U22" s="32">
        <v>226.6</v>
      </c>
      <c r="V22" s="4">
        <v>153.5</v>
      </c>
      <c r="W22" s="5">
        <f t="shared" si="35"/>
        <v>67.7405119152692</v>
      </c>
      <c r="X22" s="32">
        <v>37.5</v>
      </c>
      <c r="Y22" s="32">
        <v>45.7</v>
      </c>
      <c r="Z22" s="5">
        <f t="shared" si="8"/>
        <v>121.86666666666667</v>
      </c>
      <c r="AA22" s="4"/>
      <c r="AB22" s="4"/>
      <c r="AC22" s="5" t="e">
        <f t="shared" si="9"/>
        <v>#DIV/0!</v>
      </c>
      <c r="AD22" s="32">
        <v>4</v>
      </c>
      <c r="AE22" s="32">
        <v>1</v>
      </c>
      <c r="AF22" s="5">
        <f>AE22/AD22*100</f>
        <v>25</v>
      </c>
      <c r="AG22" s="4"/>
      <c r="AH22" s="4"/>
      <c r="AI22" s="5" t="e">
        <f t="shared" si="10"/>
        <v>#DIV/0!</v>
      </c>
      <c r="AJ22" s="32">
        <v>3129.6</v>
      </c>
      <c r="AK22" s="4">
        <v>2935.2</v>
      </c>
      <c r="AL22" s="5">
        <f t="shared" si="11"/>
        <v>93.78834355828221</v>
      </c>
      <c r="AM22" s="33">
        <v>1737.4</v>
      </c>
      <c r="AN22" s="33">
        <v>1589.5</v>
      </c>
      <c r="AO22" s="5">
        <f t="shared" si="12"/>
        <v>91.48727984344423</v>
      </c>
      <c r="AP22" s="5"/>
      <c r="AQ22" s="5"/>
      <c r="AR22" s="5"/>
      <c r="AS22" s="4"/>
      <c r="AT22" s="4"/>
      <c r="AU22" s="5" t="e">
        <f t="shared" si="13"/>
        <v>#DIV/0!</v>
      </c>
      <c r="AV22" s="4">
        <v>0</v>
      </c>
      <c r="AW22" s="4">
        <v>0</v>
      </c>
      <c r="AX22" s="5">
        <v>0</v>
      </c>
      <c r="AY22" s="34">
        <v>3763.3</v>
      </c>
      <c r="AZ22" s="7">
        <v>3234.8</v>
      </c>
      <c r="BA22" s="6">
        <f t="shared" si="14"/>
        <v>85.95647437089788</v>
      </c>
      <c r="BB22" s="7">
        <v>2095.9</v>
      </c>
      <c r="BC22" s="6"/>
      <c r="BD22" s="6">
        <f t="shared" si="15"/>
        <v>0</v>
      </c>
      <c r="BE22" s="4">
        <v>0</v>
      </c>
      <c r="BF22" s="5">
        <v>0</v>
      </c>
      <c r="BG22" s="5">
        <v>0</v>
      </c>
      <c r="BH22" s="4">
        <v>737.8</v>
      </c>
      <c r="BI22" s="4">
        <v>585.2</v>
      </c>
      <c r="BJ22" s="5">
        <f t="shared" si="16"/>
        <v>79.31688804554081</v>
      </c>
      <c r="BK22" s="13">
        <v>734.8</v>
      </c>
      <c r="BL22" s="4">
        <v>582.7</v>
      </c>
      <c r="BM22" s="5">
        <v>76.6</v>
      </c>
      <c r="BN22" s="13">
        <v>529.4</v>
      </c>
      <c r="BO22" s="4">
        <v>451.6</v>
      </c>
      <c r="BP22" s="5">
        <f t="shared" si="18"/>
        <v>85.30411786928599</v>
      </c>
      <c r="BQ22" s="13">
        <v>496.4</v>
      </c>
      <c r="BR22" s="4">
        <v>301.9</v>
      </c>
      <c r="BS22" s="5">
        <f t="shared" si="19"/>
        <v>60.81788879935536</v>
      </c>
      <c r="BT22" s="35">
        <v>1060.2</v>
      </c>
      <c r="BU22" s="4">
        <v>977.2</v>
      </c>
      <c r="BV22" s="5">
        <f t="shared" si="20"/>
        <v>92.17128843614412</v>
      </c>
      <c r="BW22" s="13"/>
      <c r="BX22" s="8"/>
      <c r="BY22" s="5"/>
      <c r="BZ22" s="8"/>
      <c r="CA22" s="8"/>
      <c r="CB22" s="5"/>
      <c r="CC22" s="8"/>
      <c r="CD22" s="8"/>
      <c r="CE22" s="5" t="e">
        <f t="shared" si="21"/>
        <v>#DIV/0!</v>
      </c>
      <c r="CF22" s="33">
        <f t="shared" si="22"/>
        <v>-46.30000000000018</v>
      </c>
      <c r="CG22" s="5">
        <f t="shared" si="23"/>
        <v>175.09999999999945</v>
      </c>
      <c r="CH22" s="16"/>
      <c r="CI22" s="7">
        <v>2488.5</v>
      </c>
      <c r="CJ22" s="7">
        <v>1618.3</v>
      </c>
      <c r="CK22" s="6">
        <f t="shared" si="24"/>
        <v>65.03114325899135</v>
      </c>
      <c r="CL22" s="7">
        <v>2095.9</v>
      </c>
      <c r="CM22" s="6"/>
      <c r="CN22" s="6">
        <f t="shared" si="25"/>
        <v>0</v>
      </c>
      <c r="CO22" s="4">
        <v>83.2</v>
      </c>
      <c r="CP22" s="5">
        <v>29.4</v>
      </c>
      <c r="CQ22" s="5">
        <f t="shared" si="26"/>
        <v>35.33653846153846</v>
      </c>
      <c r="CR22" s="4">
        <v>674.9</v>
      </c>
      <c r="CS22" s="4">
        <v>411.8</v>
      </c>
      <c r="CT22" s="5">
        <f t="shared" si="27"/>
        <v>61.01644688101941</v>
      </c>
      <c r="CU22" s="4">
        <v>671.9</v>
      </c>
      <c r="CV22" s="4">
        <v>409.8</v>
      </c>
      <c r="CW22" s="5">
        <f t="shared" si="28"/>
        <v>60.9912189313886</v>
      </c>
      <c r="CX22" s="4">
        <v>50</v>
      </c>
      <c r="CY22" s="4">
        <v>35.4</v>
      </c>
      <c r="CZ22" s="5">
        <v>0</v>
      </c>
      <c r="DA22" s="4">
        <v>714.9</v>
      </c>
      <c r="DB22" s="4">
        <v>518.2</v>
      </c>
      <c r="DC22" s="5">
        <f t="shared" si="29"/>
        <v>72.48566233039587</v>
      </c>
      <c r="DD22" s="4">
        <v>951.6</v>
      </c>
      <c r="DE22" s="4">
        <v>592.7</v>
      </c>
      <c r="DF22" s="5">
        <f t="shared" si="30"/>
        <v>62.28457335014712</v>
      </c>
      <c r="DG22" s="8">
        <v>612</v>
      </c>
      <c r="DH22" s="8">
        <v>366.2</v>
      </c>
      <c r="DI22" s="5">
        <f t="shared" si="31"/>
        <v>59.83660130718954</v>
      </c>
      <c r="DJ22" s="8">
        <v>148.4</v>
      </c>
      <c r="DK22" s="8">
        <v>94</v>
      </c>
      <c r="DL22" s="5">
        <f t="shared" si="32"/>
        <v>63.34231805929919</v>
      </c>
      <c r="DM22" s="8"/>
      <c r="DN22" s="8"/>
      <c r="DO22" s="5" t="e">
        <f t="shared" si="33"/>
        <v>#DIV/0!</v>
      </c>
      <c r="DP22" s="5">
        <v>-174.9</v>
      </c>
      <c r="DQ22" s="5">
        <v>74.7</v>
      </c>
      <c r="DR22" s="16"/>
    </row>
    <row r="23" spans="1:122" s="22" customFormat="1" ht="38.25" customHeight="1">
      <c r="A23" s="20">
        <v>12</v>
      </c>
      <c r="B23" s="15" t="s">
        <v>38</v>
      </c>
      <c r="C23" s="31">
        <f t="shared" si="0"/>
        <v>4314.400000000001</v>
      </c>
      <c r="D23" s="31">
        <f t="shared" si="0"/>
        <v>3698.4</v>
      </c>
      <c r="E23" s="6">
        <f t="shared" si="1"/>
        <v>85.72223252364175</v>
      </c>
      <c r="F23" s="6">
        <f t="shared" si="2"/>
        <v>4314.400000000001</v>
      </c>
      <c r="G23" s="6">
        <f t="shared" si="3"/>
        <v>3698.4</v>
      </c>
      <c r="H23" s="6">
        <f t="shared" si="4"/>
        <v>85.72223252364175</v>
      </c>
      <c r="I23" s="32">
        <v>922.6</v>
      </c>
      <c r="J23" s="4">
        <v>963.5</v>
      </c>
      <c r="K23" s="5">
        <f t="shared" si="5"/>
        <v>104.43312378061998</v>
      </c>
      <c r="L23" s="32">
        <v>349.3</v>
      </c>
      <c r="M23" s="4">
        <v>267.3</v>
      </c>
      <c r="N23" s="5">
        <f t="shared" si="34"/>
        <v>76.52447752648153</v>
      </c>
      <c r="O23" s="32">
        <v>130.6</v>
      </c>
      <c r="P23" s="4">
        <v>28.1</v>
      </c>
      <c r="Q23" s="5">
        <f t="shared" si="6"/>
        <v>21.516079632465544</v>
      </c>
      <c r="R23" s="32">
        <v>49.2</v>
      </c>
      <c r="S23" s="4">
        <v>51.1</v>
      </c>
      <c r="T23" s="5">
        <f t="shared" si="7"/>
        <v>103.86178861788618</v>
      </c>
      <c r="U23" s="32">
        <v>345.5</v>
      </c>
      <c r="V23" s="4">
        <v>548.7</v>
      </c>
      <c r="W23" s="5">
        <f t="shared" si="35"/>
        <v>158.81331403762664</v>
      </c>
      <c r="X23" s="32">
        <v>28</v>
      </c>
      <c r="Y23" s="32">
        <v>4.2</v>
      </c>
      <c r="Z23" s="5">
        <f t="shared" si="8"/>
        <v>15</v>
      </c>
      <c r="AA23" s="4"/>
      <c r="AB23" s="4"/>
      <c r="AC23" s="5" t="e">
        <f t="shared" si="9"/>
        <v>#DIV/0!</v>
      </c>
      <c r="AD23" s="32">
        <v>0</v>
      </c>
      <c r="AE23" s="32">
        <v>7.4</v>
      </c>
      <c r="AF23" s="5">
        <v>0</v>
      </c>
      <c r="AG23" s="4"/>
      <c r="AH23" s="4"/>
      <c r="AI23" s="5" t="e">
        <f t="shared" si="10"/>
        <v>#DIV/0!</v>
      </c>
      <c r="AJ23" s="32">
        <v>3391.8</v>
      </c>
      <c r="AK23" s="4">
        <v>2734.9</v>
      </c>
      <c r="AL23" s="5">
        <f t="shared" si="11"/>
        <v>80.63270239990565</v>
      </c>
      <c r="AM23" s="33">
        <v>1817.2</v>
      </c>
      <c r="AN23" s="33">
        <v>1662.7</v>
      </c>
      <c r="AO23" s="5">
        <f>AN23/AM23*100</f>
        <v>91.49790887079023</v>
      </c>
      <c r="AP23" s="5"/>
      <c r="AQ23" s="5"/>
      <c r="AR23" s="5"/>
      <c r="AS23" s="4"/>
      <c r="AT23" s="4"/>
      <c r="AU23" s="5" t="e">
        <f t="shared" si="13"/>
        <v>#DIV/0!</v>
      </c>
      <c r="AV23" s="4">
        <v>0</v>
      </c>
      <c r="AW23" s="4">
        <v>0</v>
      </c>
      <c r="AX23" s="5">
        <v>0</v>
      </c>
      <c r="AY23" s="34">
        <v>4472.2</v>
      </c>
      <c r="AZ23" s="7">
        <v>2831.3</v>
      </c>
      <c r="BA23" s="6">
        <f t="shared" si="14"/>
        <v>63.308886006887</v>
      </c>
      <c r="BB23" s="7">
        <v>2633.8</v>
      </c>
      <c r="BC23" s="6"/>
      <c r="BD23" s="6">
        <f t="shared" si="15"/>
        <v>0</v>
      </c>
      <c r="BE23" s="4">
        <v>0</v>
      </c>
      <c r="BF23" s="5">
        <v>0</v>
      </c>
      <c r="BG23" s="5">
        <v>0</v>
      </c>
      <c r="BH23" s="4">
        <v>719.5</v>
      </c>
      <c r="BI23" s="4">
        <v>534.7</v>
      </c>
      <c r="BJ23" s="5">
        <f t="shared" si="16"/>
        <v>74.31549687282836</v>
      </c>
      <c r="BK23" s="13">
        <v>718.5</v>
      </c>
      <c r="BL23" s="4">
        <v>534.7</v>
      </c>
      <c r="BM23" s="5">
        <f>BL23/BK23*100</f>
        <v>74.41892832289493</v>
      </c>
      <c r="BN23" s="13">
        <v>643.1</v>
      </c>
      <c r="BO23" s="4">
        <v>167.1</v>
      </c>
      <c r="BP23" s="5">
        <f t="shared" si="18"/>
        <v>25.983517337894575</v>
      </c>
      <c r="BQ23" s="7">
        <v>497.3</v>
      </c>
      <c r="BR23" s="4">
        <v>354.6</v>
      </c>
      <c r="BS23" s="5">
        <f t="shared" si="19"/>
        <v>71.30504725517797</v>
      </c>
      <c r="BT23" s="35">
        <v>1475.5</v>
      </c>
      <c r="BU23" s="4">
        <v>1122.7</v>
      </c>
      <c r="BV23" s="5">
        <f t="shared" si="20"/>
        <v>76.08946119959337</v>
      </c>
      <c r="BW23" s="13"/>
      <c r="BX23" s="8"/>
      <c r="BY23" s="5"/>
      <c r="BZ23" s="8"/>
      <c r="CA23" s="8"/>
      <c r="CB23" s="5"/>
      <c r="CC23" s="8"/>
      <c r="CD23" s="8"/>
      <c r="CE23" s="5" t="e">
        <f t="shared" si="21"/>
        <v>#DIV/0!</v>
      </c>
      <c r="CF23" s="33">
        <f t="shared" si="22"/>
        <v>-157.79999999999927</v>
      </c>
      <c r="CG23" s="5">
        <f t="shared" si="23"/>
        <v>867.0999999999999</v>
      </c>
      <c r="CH23" s="16"/>
      <c r="CI23" s="7">
        <v>3479.2</v>
      </c>
      <c r="CJ23" s="7">
        <v>2059.2</v>
      </c>
      <c r="CK23" s="6">
        <f t="shared" si="24"/>
        <v>59.186019774660835</v>
      </c>
      <c r="CL23" s="7">
        <v>2633.8</v>
      </c>
      <c r="CM23" s="6"/>
      <c r="CN23" s="6">
        <f t="shared" si="25"/>
        <v>0</v>
      </c>
      <c r="CO23" s="4">
        <v>11</v>
      </c>
      <c r="CP23" s="5">
        <v>5.1</v>
      </c>
      <c r="CQ23" s="5">
        <f t="shared" si="26"/>
        <v>46.36363636363636</v>
      </c>
      <c r="CR23" s="4">
        <v>714.3</v>
      </c>
      <c r="CS23" s="4">
        <v>383.7</v>
      </c>
      <c r="CT23" s="5">
        <f t="shared" si="27"/>
        <v>53.71692566148677</v>
      </c>
      <c r="CU23" s="4">
        <v>713.3</v>
      </c>
      <c r="CV23" s="4">
        <v>383.7</v>
      </c>
      <c r="CW23" s="5">
        <f t="shared" si="28"/>
        <v>53.79223328192907</v>
      </c>
      <c r="CX23" s="4">
        <v>0</v>
      </c>
      <c r="CY23" s="4">
        <v>0</v>
      </c>
      <c r="CZ23" s="5">
        <v>0</v>
      </c>
      <c r="DA23" s="4">
        <v>721.9</v>
      </c>
      <c r="DB23" s="4">
        <v>277.3</v>
      </c>
      <c r="DC23" s="5">
        <f t="shared" si="29"/>
        <v>38.41252251004295</v>
      </c>
      <c r="DD23" s="4">
        <v>1207.7</v>
      </c>
      <c r="DE23" s="4">
        <v>631.3</v>
      </c>
      <c r="DF23" s="5">
        <f t="shared" si="30"/>
        <v>52.272915459137195</v>
      </c>
      <c r="DG23" s="8">
        <v>983.5</v>
      </c>
      <c r="DH23" s="8">
        <v>569.6</v>
      </c>
      <c r="DI23" s="5">
        <f t="shared" si="31"/>
        <v>57.91560752414845</v>
      </c>
      <c r="DJ23" s="8">
        <v>90</v>
      </c>
      <c r="DK23" s="8">
        <v>24</v>
      </c>
      <c r="DL23" s="5">
        <f t="shared" si="32"/>
        <v>26.666666666666668</v>
      </c>
      <c r="DM23" s="8"/>
      <c r="DN23" s="8"/>
      <c r="DO23" s="5" t="e">
        <f t="shared" si="33"/>
        <v>#DIV/0!</v>
      </c>
      <c r="DP23" s="5">
        <v>-421.6</v>
      </c>
      <c r="DQ23" s="5">
        <v>408.7</v>
      </c>
      <c r="DR23" s="16"/>
    </row>
    <row r="24" spans="1:122" s="22" customFormat="1" ht="12.75" customHeight="1">
      <c r="A24" s="17"/>
      <c r="B24" s="18"/>
      <c r="C24" s="31"/>
      <c r="D24" s="31"/>
      <c r="E24" s="6"/>
      <c r="F24" s="6"/>
      <c r="G24" s="6"/>
      <c r="H24" s="6"/>
      <c r="I24" s="32"/>
      <c r="J24" s="4"/>
      <c r="K24" s="5"/>
      <c r="L24" s="32"/>
      <c r="M24" s="4"/>
      <c r="N24" s="5"/>
      <c r="O24" s="32"/>
      <c r="P24" s="4"/>
      <c r="Q24" s="5"/>
      <c r="R24" s="32"/>
      <c r="S24" s="4"/>
      <c r="T24" s="5"/>
      <c r="U24" s="32"/>
      <c r="V24" s="4"/>
      <c r="W24" s="5"/>
      <c r="X24" s="32"/>
      <c r="Y24" s="32"/>
      <c r="Z24" s="5"/>
      <c r="AA24" s="4"/>
      <c r="AB24" s="4"/>
      <c r="AC24" s="5"/>
      <c r="AD24" s="32"/>
      <c r="AE24" s="32"/>
      <c r="AF24" s="5"/>
      <c r="AG24" s="4"/>
      <c r="AH24" s="4"/>
      <c r="AI24" s="5"/>
      <c r="AJ24" s="32"/>
      <c r="AK24" s="4"/>
      <c r="AL24" s="5"/>
      <c r="AM24" s="33"/>
      <c r="AN24" s="33"/>
      <c r="AO24" s="5"/>
      <c r="AP24" s="5"/>
      <c r="AQ24" s="5"/>
      <c r="AR24" s="5"/>
      <c r="AS24" s="4"/>
      <c r="AT24" s="4"/>
      <c r="AU24" s="5"/>
      <c r="AV24" s="4"/>
      <c r="AW24" s="4"/>
      <c r="AX24" s="5"/>
      <c r="AY24" s="34"/>
      <c r="AZ24" s="7"/>
      <c r="BA24" s="6"/>
      <c r="BB24" s="6"/>
      <c r="BC24" s="6"/>
      <c r="BD24" s="6"/>
      <c r="BE24" s="4"/>
      <c r="BF24" s="5"/>
      <c r="BG24" s="5"/>
      <c r="BH24" s="4"/>
      <c r="BI24" s="4"/>
      <c r="BJ24" s="5"/>
      <c r="BK24" s="14"/>
      <c r="BL24" s="4"/>
      <c r="BM24" s="5"/>
      <c r="BN24" s="14"/>
      <c r="BO24" s="4"/>
      <c r="BP24" s="5"/>
      <c r="BQ24" s="14"/>
      <c r="BR24" s="4"/>
      <c r="BS24" s="5"/>
      <c r="BT24" s="45"/>
      <c r="BU24" s="4"/>
      <c r="BV24" s="5"/>
      <c r="BW24" s="14"/>
      <c r="BX24" s="8"/>
      <c r="BY24" s="5"/>
      <c r="BZ24" s="8"/>
      <c r="CA24" s="8"/>
      <c r="CB24" s="5"/>
      <c r="CC24" s="8"/>
      <c r="CD24" s="8"/>
      <c r="CE24" s="5"/>
      <c r="CF24" s="33"/>
      <c r="CG24" s="5"/>
      <c r="CH24" s="16"/>
      <c r="CI24" s="7"/>
      <c r="CJ24" s="7"/>
      <c r="CK24" s="6"/>
      <c r="CL24" s="6"/>
      <c r="CM24" s="6"/>
      <c r="CN24" s="6"/>
      <c r="CO24" s="6"/>
      <c r="CP24" s="6"/>
      <c r="CQ24" s="6"/>
      <c r="CR24" s="4"/>
      <c r="CS24" s="4"/>
      <c r="CT24" s="5"/>
      <c r="CU24" s="5"/>
      <c r="CV24" s="4"/>
      <c r="CW24" s="5"/>
      <c r="CX24" s="4"/>
      <c r="CY24" s="4"/>
      <c r="CZ24" s="5"/>
      <c r="DA24" s="4"/>
      <c r="DB24" s="4"/>
      <c r="DC24" s="5"/>
      <c r="DD24" s="4"/>
      <c r="DE24" s="4"/>
      <c r="DF24" s="5"/>
      <c r="DG24" s="8"/>
      <c r="DH24" s="8"/>
      <c r="DI24" s="5"/>
      <c r="DJ24" s="8"/>
      <c r="DK24" s="8"/>
      <c r="DL24" s="5"/>
      <c r="DM24" s="8"/>
      <c r="DN24" s="8"/>
      <c r="DO24" s="5"/>
      <c r="DP24" s="5"/>
      <c r="DQ24" s="5"/>
      <c r="DR24" s="16"/>
    </row>
    <row r="25" spans="1:122" s="22" customFormat="1" ht="18">
      <c r="A25" s="48" t="s">
        <v>39</v>
      </c>
      <c r="B25" s="49"/>
      <c r="C25" s="31">
        <f>SUM(C12:C23)</f>
        <v>81666.29999999999</v>
      </c>
      <c r="D25" s="31">
        <f>SUM(D12:D23)</f>
        <v>66984.40000000001</v>
      </c>
      <c r="E25" s="6">
        <f>D25/C25*100</f>
        <v>82.02208254812575</v>
      </c>
      <c r="F25" s="6">
        <f>I25+AJ25</f>
        <v>81666.3</v>
      </c>
      <c r="G25" s="6">
        <f>J25+AK25</f>
        <v>66984.4</v>
      </c>
      <c r="H25" s="6">
        <f>G25*100/F25</f>
        <v>82.02208254812571</v>
      </c>
      <c r="I25" s="31">
        <f>SUM(I12:I23)</f>
        <v>16004.3</v>
      </c>
      <c r="J25" s="6">
        <f>SUM(J12:J23)</f>
        <v>15525.6</v>
      </c>
      <c r="K25" s="6">
        <f>J25/I25*100</f>
        <v>97.00892885037146</v>
      </c>
      <c r="L25" s="31">
        <f>SUM(L12:L23)</f>
        <v>7738.800000000001</v>
      </c>
      <c r="M25" s="6">
        <f>SUM(M12:M23)</f>
        <v>6846.2</v>
      </c>
      <c r="N25" s="6">
        <f>M25/L25*100</f>
        <v>88.46591202770455</v>
      </c>
      <c r="O25" s="31">
        <f>SUM(O12:O23)</f>
        <v>1000</v>
      </c>
      <c r="P25" s="6">
        <f>SUM(P12:P23)</f>
        <v>1040.4</v>
      </c>
      <c r="Q25" s="6">
        <f>P25/O25*100</f>
        <v>104.03999999999999</v>
      </c>
      <c r="R25" s="31">
        <f>SUM(R12:R23)</f>
        <v>1186.8000000000002</v>
      </c>
      <c r="S25" s="6">
        <f>SUM(S12:S23)</f>
        <v>1130.8</v>
      </c>
      <c r="T25" s="5">
        <f>S25/R25*100</f>
        <v>95.28142905291539</v>
      </c>
      <c r="U25" s="31">
        <f>SUM(U12:U23)</f>
        <v>3339</v>
      </c>
      <c r="V25" s="6">
        <f>SUM(V12:V23)</f>
        <v>3693.6000000000004</v>
      </c>
      <c r="W25" s="6">
        <f>V25/U25*100</f>
        <v>110.61994609164421</v>
      </c>
      <c r="X25" s="31">
        <f>SUM(X12:X23)</f>
        <v>1161.5</v>
      </c>
      <c r="Y25" s="31">
        <f>SUM(Y12:Y23)</f>
        <v>1353</v>
      </c>
      <c r="Z25" s="6">
        <f>Y25/X25*100</f>
        <v>116.48730090400346</v>
      </c>
      <c r="AA25" s="6">
        <f>SUM(AA12:AA23)</f>
        <v>0</v>
      </c>
      <c r="AB25" s="6">
        <f>SUM(AB12:AB23)</f>
        <v>0</v>
      </c>
      <c r="AC25" s="6" t="e">
        <f>AB25/AA25*100</f>
        <v>#DIV/0!</v>
      </c>
      <c r="AD25" s="31">
        <f>SUM(AD12:AD23)</f>
        <v>4.5</v>
      </c>
      <c r="AE25" s="31">
        <f>SUM(AE12:AE23)</f>
        <v>28.4</v>
      </c>
      <c r="AF25" s="5">
        <f>AE25/AD25*100</f>
        <v>631.1111111111111</v>
      </c>
      <c r="AG25" s="6">
        <f>SUM(AG12:AG23)</f>
        <v>0</v>
      </c>
      <c r="AH25" s="6">
        <f>SUM(AH12:AH23)</f>
        <v>0</v>
      </c>
      <c r="AI25" s="6" t="e">
        <f>AH25/AG25*100</f>
        <v>#DIV/0!</v>
      </c>
      <c r="AJ25" s="31">
        <f>SUM(AJ12:AJ23)</f>
        <v>65662</v>
      </c>
      <c r="AK25" s="6">
        <f>SUM(AK12:AK24)</f>
        <v>51458.799999999996</v>
      </c>
      <c r="AL25" s="6">
        <f>AK25/AJ25*100</f>
        <v>78.36922420882702</v>
      </c>
      <c r="AM25" s="31">
        <f>SUM(AM12:AM23)</f>
        <v>25805.600000000002</v>
      </c>
      <c r="AN25" s="31">
        <f>SUM(AN12:AN23)</f>
        <v>23606.600000000002</v>
      </c>
      <c r="AO25" s="6">
        <f>AN25/AM25*100</f>
        <v>91.47859379359518</v>
      </c>
      <c r="AP25" s="6">
        <f>SUM(AP12:AP23)</f>
        <v>950</v>
      </c>
      <c r="AQ25" s="6">
        <f>SUM(AQ12:AQ23)</f>
        <v>950</v>
      </c>
      <c r="AR25" s="6">
        <f>AQ25/AP25*100</f>
        <v>100</v>
      </c>
      <c r="AS25" s="6">
        <f>SUM(AS12:AS23)</f>
        <v>0</v>
      </c>
      <c r="AT25" s="6">
        <f>SUM(AT12:AT23)</f>
        <v>0</v>
      </c>
      <c r="AU25" s="6" t="e">
        <f>AT25/AS25*100</f>
        <v>#DIV/0!</v>
      </c>
      <c r="AV25" s="4">
        <v>0</v>
      </c>
      <c r="AW25" s="4">
        <v>0</v>
      </c>
      <c r="AX25" s="5">
        <v>0</v>
      </c>
      <c r="AY25" s="34">
        <f>SUM(AY12:AY24)</f>
        <v>82986.09999999999</v>
      </c>
      <c r="AZ25" s="7">
        <f>SUM(AZ12:AZ23)</f>
        <v>61707.8</v>
      </c>
      <c r="BA25" s="6">
        <f>AZ25/AY25*100</f>
        <v>74.3591999142025</v>
      </c>
      <c r="BB25" s="6">
        <f>SUM(BB12:BB23)</f>
        <v>41069.8</v>
      </c>
      <c r="BC25" s="6">
        <f>SUM(BC12:BC23)</f>
        <v>0</v>
      </c>
      <c r="BD25" s="6">
        <f>BC25*100/BB25</f>
        <v>0</v>
      </c>
      <c r="BE25" s="4">
        <v>0</v>
      </c>
      <c r="BF25" s="5">
        <v>0</v>
      </c>
      <c r="BG25" s="5">
        <v>0</v>
      </c>
      <c r="BH25" s="6">
        <f>SUM(BH12:BH23)</f>
        <v>10467.1</v>
      </c>
      <c r="BI25" s="6">
        <f>SUM(BI12:BI23)</f>
        <v>8626.300000000001</v>
      </c>
      <c r="BJ25" s="6">
        <f>BI25/BH25*100</f>
        <v>82.41346695837434</v>
      </c>
      <c r="BK25" s="6">
        <f>SUM(BK12:BK24)</f>
        <v>10444.599999999999</v>
      </c>
      <c r="BL25" s="6">
        <f>SUM(BL12:BL23)</f>
        <v>8615.4</v>
      </c>
      <c r="BM25" s="6">
        <f>BL25/BK25*100</f>
        <v>82.48664381594317</v>
      </c>
      <c r="BN25" s="6">
        <f>SUM(BN12:BN23)</f>
        <v>18135.899999999998</v>
      </c>
      <c r="BO25" s="6">
        <f>SUM(BO12:BO23)</f>
        <v>13701.900000000001</v>
      </c>
      <c r="BP25" s="5">
        <f>BO25/BN25*100</f>
        <v>75.55125469372904</v>
      </c>
      <c r="BQ25" s="6">
        <f>SUM(BQ12:BQ23)</f>
        <v>12259.19</v>
      </c>
      <c r="BR25" s="6">
        <f>SUM(BR12:BR23)</f>
        <v>7799.7</v>
      </c>
      <c r="BS25" s="6">
        <f>BR25/BQ25*100</f>
        <v>63.6232899563511</v>
      </c>
      <c r="BT25" s="31">
        <f>SUM(BT12:BT23)</f>
        <v>19723</v>
      </c>
      <c r="BU25" s="6">
        <f>SUM(BU12:BU23)</f>
        <v>17154</v>
      </c>
      <c r="BV25" s="6">
        <f>BU25/BT25*100</f>
        <v>86.97459818486031</v>
      </c>
      <c r="BW25" s="8"/>
      <c r="BX25" s="8"/>
      <c r="BY25" s="5"/>
      <c r="BZ25" s="6"/>
      <c r="CA25" s="6"/>
      <c r="CB25" s="6"/>
      <c r="CC25" s="6">
        <f>SUM(CC12:CC23)</f>
        <v>0</v>
      </c>
      <c r="CD25" s="6">
        <f>SUM(CD12:CD23)</f>
        <v>0</v>
      </c>
      <c r="CE25" s="6" t="e">
        <f>CD25/CC25*100</f>
        <v>#DIV/0!</v>
      </c>
      <c r="CF25" s="31">
        <f>SUM(CF12:CF23)</f>
        <v>-1319.7999999999965</v>
      </c>
      <c r="CG25" s="6">
        <f>SUM(CG12:CG24)</f>
        <v>5276.6</v>
      </c>
      <c r="CH25" s="19"/>
      <c r="CI25" s="7">
        <f>SUM(CI12:CI23)</f>
        <v>70581.59999999999</v>
      </c>
      <c r="CJ25" s="7">
        <f>SUM(CJ12:CJ23)</f>
        <v>25992</v>
      </c>
      <c r="CK25" s="6">
        <f>CJ25/CI25*100</f>
        <v>36.82546159338978</v>
      </c>
      <c r="CL25" s="6">
        <f>SUM(CL12:CL23)</f>
        <v>41069.8</v>
      </c>
      <c r="CM25" s="6">
        <f>SUM(CM12:CM23)</f>
        <v>0</v>
      </c>
      <c r="CN25" s="6">
        <f>CM25*100/CL25</f>
        <v>0</v>
      </c>
      <c r="CO25" s="6">
        <f>SUM(CO12:CO23)</f>
        <v>783.0999999999999</v>
      </c>
      <c r="CP25" s="6">
        <f>SUM(CP12:CP23)</f>
        <v>354.3</v>
      </c>
      <c r="CQ25" s="6">
        <f>CP25*100/CO25</f>
        <v>45.24326395096412</v>
      </c>
      <c r="CR25" s="6">
        <f>SUM(CR12:CR23)</f>
        <v>9001.6</v>
      </c>
      <c r="CS25" s="6">
        <f>SUM(CS12:CS23)</f>
        <v>5280.3</v>
      </c>
      <c r="CT25" s="6">
        <f>CS25/CR25*100</f>
        <v>58.659571631709916</v>
      </c>
      <c r="CU25" s="6">
        <f>SUM(CU12:CU23)</f>
        <v>8921.4</v>
      </c>
      <c r="CV25" s="6">
        <f>SUM(CV12:CV23)</f>
        <v>5272</v>
      </c>
      <c r="CW25" s="6">
        <f>CV25/CU25*100</f>
        <v>59.093864191718794</v>
      </c>
      <c r="CX25" s="6">
        <f>SUM(CX12:CX23)</f>
        <v>1784.7999999999997</v>
      </c>
      <c r="CY25" s="6">
        <f>SUM(CY12:CY23)</f>
        <v>106.6</v>
      </c>
      <c r="CZ25" s="6">
        <v>0</v>
      </c>
      <c r="DA25" s="6">
        <f>SUM(DA12:DA23)</f>
        <v>24947.800000000003</v>
      </c>
      <c r="DB25" s="6">
        <f>SUM(DB12:DB23)</f>
        <v>7876.3</v>
      </c>
      <c r="DC25" s="6">
        <f>DB25/DA25*100</f>
        <v>31.57112049960317</v>
      </c>
      <c r="DD25" s="6">
        <f>SUM(DD12:DD23)</f>
        <v>15115.500000000002</v>
      </c>
      <c r="DE25" s="6">
        <f>SUM(DE12:DE23)</f>
        <v>8702.3</v>
      </c>
      <c r="DF25" s="6">
        <f>DE25/DD25*100</f>
        <v>57.572028712249</v>
      </c>
      <c r="DG25" s="6">
        <f>SUM(DG12:DG23)</f>
        <v>10485.400000000001</v>
      </c>
      <c r="DH25" s="6">
        <f>SUM(DH12:DH23)</f>
        <v>6000</v>
      </c>
      <c r="DI25" s="6">
        <f>DH25/DG25*100</f>
        <v>57.222423560379184</v>
      </c>
      <c r="DJ25" s="6">
        <f>SUM(DJ12:DJ23)</f>
        <v>1314.0000000000002</v>
      </c>
      <c r="DK25" s="6">
        <f>SUM(DK12:DK23)</f>
        <v>931.6999999999999</v>
      </c>
      <c r="DL25" s="6">
        <f>DK25/DJ25*100</f>
        <v>70.9056316590563</v>
      </c>
      <c r="DM25" s="6">
        <f>SUM(DM12:DM23)</f>
        <v>0</v>
      </c>
      <c r="DN25" s="6">
        <f>SUM(DN12:DN23)</f>
        <v>0</v>
      </c>
      <c r="DO25" s="6" t="e">
        <f>DN25/DM25*100</f>
        <v>#DIV/0!</v>
      </c>
      <c r="DP25" s="6">
        <f>SUM(DP12:DP23)</f>
        <v>-1775.1</v>
      </c>
      <c r="DQ25" s="6">
        <f>SUM(DQ12:DQ23)</f>
        <v>8629.400000000001</v>
      </c>
      <c r="DR25" s="19"/>
    </row>
    <row r="26" ht="17.25" customHeight="1"/>
    <row r="27" spans="2:12" ht="33.75" customHeight="1">
      <c r="B27" s="47" t="s">
        <v>52</v>
      </c>
      <c r="C27" s="47"/>
      <c r="L27" s="40" t="s">
        <v>51</v>
      </c>
    </row>
    <row r="29" spans="2:12" ht="12.75">
      <c r="B29" s="21" t="s">
        <v>50</v>
      </c>
      <c r="L29" s="40" t="s">
        <v>49</v>
      </c>
    </row>
  </sheetData>
  <sheetProtection/>
  <mergeCells count="58">
    <mergeCell ref="DG9:DI9"/>
    <mergeCell ref="DJ9:DL9"/>
    <mergeCell ref="CR6:DO6"/>
    <mergeCell ref="DP6:DR9"/>
    <mergeCell ref="CR7:DO7"/>
    <mergeCell ref="CR8:CT9"/>
    <mergeCell ref="CU8:CW8"/>
    <mergeCell ref="CX8:CZ9"/>
    <mergeCell ref="DA8:DC9"/>
    <mergeCell ref="DD8:DF9"/>
    <mergeCell ref="DG8:DL8"/>
    <mergeCell ref="DM8:DO9"/>
    <mergeCell ref="CU9:CW9"/>
    <mergeCell ref="AA8:AC9"/>
    <mergeCell ref="CI6:CK9"/>
    <mergeCell ref="CL6:CN9"/>
    <mergeCell ref="CO6:CQ9"/>
    <mergeCell ref="BK9:BM9"/>
    <mergeCell ref="BH6:CE6"/>
    <mergeCell ref="BQ8:BS9"/>
    <mergeCell ref="A2:W2"/>
    <mergeCell ref="A3:W3"/>
    <mergeCell ref="M4:P4"/>
    <mergeCell ref="A6:B10"/>
    <mergeCell ref="C6:E9"/>
    <mergeCell ref="F6:H9"/>
    <mergeCell ref="I6:AX6"/>
    <mergeCell ref="R8:T9"/>
    <mergeCell ref="I7:K9"/>
    <mergeCell ref="L7:AI7"/>
    <mergeCell ref="CF6:CH9"/>
    <mergeCell ref="AV7:AX9"/>
    <mergeCell ref="BH7:CE7"/>
    <mergeCell ref="BZ9:CB9"/>
    <mergeCell ref="BT8:BV9"/>
    <mergeCell ref="BW8:CB8"/>
    <mergeCell ref="BK8:BM8"/>
    <mergeCell ref="BN8:BP9"/>
    <mergeCell ref="CC8:CE9"/>
    <mergeCell ref="BW9:BY9"/>
    <mergeCell ref="AM8:AO9"/>
    <mergeCell ref="AJ7:AL9"/>
    <mergeCell ref="AM7:AU7"/>
    <mergeCell ref="L8:N9"/>
    <mergeCell ref="O8:Q9"/>
    <mergeCell ref="AP8:AR9"/>
    <mergeCell ref="U8:W9"/>
    <mergeCell ref="X8:Z9"/>
    <mergeCell ref="B27:C27"/>
    <mergeCell ref="A25:B25"/>
    <mergeCell ref="AS8:AU9"/>
    <mergeCell ref="BH8:BJ9"/>
    <mergeCell ref="AY6:BA9"/>
    <mergeCell ref="BB6:BD9"/>
    <mergeCell ref="BE6:BG9"/>
    <mergeCell ref="A11:B11"/>
    <mergeCell ref="AD8:AF9"/>
    <mergeCell ref="AG8:AI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59" r:id="rId1"/>
  <colBreaks count="2" manualBreakCount="2">
    <brk id="23" max="29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Raifo2</dc:creator>
  <cp:keywords/>
  <dc:description/>
  <cp:lastModifiedBy>Данилова</cp:lastModifiedBy>
  <cp:lastPrinted>2012-12-04T12:53:49Z</cp:lastPrinted>
  <dcterms:created xsi:type="dcterms:W3CDTF">2007-02-06T11:42:41Z</dcterms:created>
  <dcterms:modified xsi:type="dcterms:W3CDTF">2012-12-10T06:13:36Z</dcterms:modified>
  <cp:category/>
  <cp:version/>
  <cp:contentType/>
  <cp:contentStatus/>
</cp:coreProperties>
</file>