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 " sheetId="1" r:id="rId1"/>
  </sheets>
  <definedNames/>
  <calcPr fullCalcOnLoad="1"/>
</workbook>
</file>

<file path=xl/sharedStrings.xml><?xml version="1.0" encoding="utf-8"?>
<sst xmlns="http://schemas.openxmlformats.org/spreadsheetml/2006/main" count="576" uniqueCount="179">
  <si>
    <t>Наименование расходов</t>
  </si>
  <si>
    <t>Сумма всего</t>
  </si>
  <si>
    <t>Всего расходов</t>
  </si>
  <si>
    <t>ЦСР</t>
  </si>
  <si>
    <t>ВР</t>
  </si>
  <si>
    <t>в том числе за счет</t>
  </si>
  <si>
    <t>(рублей)</t>
  </si>
  <si>
    <t>РАСХОДЫ</t>
  </si>
  <si>
    <t>Выполнение функций органами местного самоуправления</t>
  </si>
  <si>
    <t>500</t>
  </si>
  <si>
    <t>ИЗМЕНЕНИЯ,</t>
  </si>
  <si>
    <t xml:space="preserve"> приносящей доход деятельности</t>
  </si>
  <si>
    <t>Федеральные целевые программы</t>
  </si>
  <si>
    <t>1000000</t>
  </si>
  <si>
    <t xml:space="preserve">Федеральная целевая программа  "Социальное развитие села до 2012 года" </t>
  </si>
  <si>
    <t>1001100</t>
  </si>
  <si>
    <t xml:space="preserve"> ОБЩЕГОСУДАРСТВЕННЫЕ ВОПРОСЫ</t>
  </si>
  <si>
    <t>01</t>
  </si>
  <si>
    <t>0020000</t>
  </si>
  <si>
    <t>Центральный аппарат</t>
  </si>
  <si>
    <t>0020400</t>
  </si>
  <si>
    <t>08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</si>
  <si>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</si>
  <si>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</si>
  <si>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</si>
  <si>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02</t>
  </si>
  <si>
    <t>5226801</t>
  </si>
  <si>
    <t>5220000</t>
  </si>
  <si>
    <t>Региональные целевые прогаммы</t>
  </si>
  <si>
    <t>Республиканская целевая программа "Социальное развитие села в Чувашской Республике до 2012 года"</t>
  </si>
  <si>
    <t>Целевые программы муниципальных образований</t>
  </si>
  <si>
    <t>7950000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</si>
  <si>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</si>
  <si>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</si>
  <si>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Рз</t>
  </si>
  <si>
    <t>ПР</t>
  </si>
  <si>
    <t>бюджета района</t>
  </si>
  <si>
    <t>Руководство и управление в сфере установленных функций органов местного самоупрвления</t>
  </si>
  <si>
    <t>ОБРАЗОВАНИЕ</t>
  </si>
  <si>
    <t>07</t>
  </si>
  <si>
    <t>Дошкольное образование</t>
  </si>
  <si>
    <t>Бюджетные инвестиции</t>
  </si>
  <si>
    <t>003</t>
  </si>
  <si>
    <t>Общее образование</t>
  </si>
  <si>
    <t>Школы-детские сады, школы начальные, неполные средние и средние</t>
  </si>
  <si>
    <t>4210000</t>
  </si>
  <si>
    <t>4219900</t>
  </si>
  <si>
    <t>09</t>
  </si>
  <si>
    <t>ЗДРАВООХРАНЕНИЕ И СПОРТ</t>
  </si>
  <si>
    <t>Спорт и физическая культура</t>
  </si>
  <si>
    <t xml:space="preserve">Физкультурно-оздоровительная работа и спортивные мероприятия </t>
  </si>
  <si>
    <t>5120000</t>
  </si>
  <si>
    <t>5129700</t>
  </si>
  <si>
    <t>Мероприятия в области здравоохранения, спорта и физической культуры</t>
  </si>
  <si>
    <t>МЕЖБЮДЖЕТНЫЕ ТРАНСФЕРТЫ</t>
  </si>
  <si>
    <t>11</t>
  </si>
  <si>
    <t>Субсидии бюджетам муниципальных образований</t>
  </si>
  <si>
    <t>021</t>
  </si>
  <si>
    <t>Субсидии на обеспечение жильем молодых семей и молодых специалистов, проживающих и работающих в сельской местности</t>
  </si>
  <si>
    <t>05</t>
  </si>
  <si>
    <t>010</t>
  </si>
  <si>
    <t>Фонд софинансирования</t>
  </si>
  <si>
    <t>Другие вопросы в области культуры, кинематографии и средств массовой информации</t>
  </si>
  <si>
    <t>06</t>
  </si>
  <si>
    <t>Районная целевая программа "Культура Комсомольского района : 2006-2010 годы"</t>
  </si>
  <si>
    <t>7950600</t>
  </si>
  <si>
    <t>Мероприятия по поддержке и развитию культуры, искусства</t>
  </si>
  <si>
    <t>023</t>
  </si>
  <si>
    <t>Детские дошкольные учреждения</t>
  </si>
  <si>
    <t>4200000</t>
  </si>
  <si>
    <t>4209900</t>
  </si>
  <si>
    <t>ЖИЛИЩНО - 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</si>
  <si>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</si>
  <si>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</si>
  <si>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</si>
  <si>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Коммунальное хозяйство</t>
  </si>
  <si>
    <t>Субсидии на обеспечение жильем молодых семей в рамках реализации Указа Президента ЧР от 06.03.2002 г. № 51 "О мерах по усилению государственной поддержки молодых граждан в Чувашской Республике"</t>
  </si>
  <si>
    <t>5221102</t>
  </si>
  <si>
    <t>3510500</t>
  </si>
  <si>
    <t>Мероприятия в области коммунального хозяйства</t>
  </si>
  <si>
    <t>Прочие расходы</t>
  </si>
  <si>
    <t>013</t>
  </si>
  <si>
    <t>Обеспечение деятельности финансовых, налоговых и таможенных органов и органов надзора</t>
  </si>
  <si>
    <t>Уплата налога на имущество организаций и земельного налога</t>
  </si>
  <si>
    <t>0980212</t>
  </si>
  <si>
    <t>Приложение № 2</t>
  </si>
  <si>
    <t>вносимые в приложение №5  "Распределение бюджетных ассигнований по разделам, подразделам, целевым статьям и видам расходов  классификации расходов бюджетов в ведомственной структуре расходов бюджета Комсомольского района Чувашской Республики на 2010 год"</t>
  </si>
  <si>
    <t>ГР</t>
  </si>
  <si>
    <t>Администрация Комсомольского района Чувашской Республики</t>
  </si>
  <si>
    <t>903</t>
  </si>
  <si>
    <t>914</t>
  </si>
  <si>
    <t>915</t>
  </si>
  <si>
    <t>916</t>
  </si>
  <si>
    <t>918</t>
  </si>
  <si>
    <t>919</t>
  </si>
  <si>
    <t>920</t>
  </si>
  <si>
    <t>Отдел образования администрации Комсомольского района</t>
  </si>
  <si>
    <t>974</t>
  </si>
  <si>
    <t>Финансовый отдел администрации  Комсомольского района</t>
  </si>
  <si>
    <t>Переселение граждан из ветхого и аварийного жилищного фонда - оплата разницы стоимости приобретаемого и сносимого жилья</t>
  </si>
  <si>
    <t>Районная целевая программа "Развитие энергетики Комсомольского района на 2006 - 2010 годы"</t>
  </si>
  <si>
    <t>Строительство котельной муниципального дошкольного образовательного учреждения детский сад № 2 "Рябинушка" Комсомольского района Чувашской Республики</t>
  </si>
  <si>
    <t>7950501</t>
  </si>
  <si>
    <t>СОЦИАЛЬНАЯ ПОЛИТИКА</t>
  </si>
  <si>
    <t>10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</si>
  <si>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</si>
  <si>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</si>
  <si>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</si>
  <si>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</si>
  <si>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</si>
  <si>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Резервные фонды</t>
  </si>
  <si>
    <t>12</t>
  </si>
  <si>
    <t>Резервные фонды местных администраций</t>
  </si>
  <si>
    <t>0700500</t>
  </si>
  <si>
    <t>Обеспечение мероприятий по переселению граждан из аварийного жилищного фонда за счет средств бюджетов</t>
  </si>
  <si>
    <t>0980202</t>
  </si>
  <si>
    <t>Физкультурно - спортивный комплекс в с.Комсомольское</t>
  </si>
  <si>
    <t>5223702</t>
  </si>
  <si>
    <t>КУЛЬТУРА, КИНЕМАТОГРАФИЯ И СРЕДСТВА МАССОВОЙ ИНФОРМАЦИИ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</si>
  <si>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</si>
  <si>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</si>
  <si>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</si>
  <si>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4409900</t>
  </si>
  <si>
    <t>Софинансирование расходов по осуществлению капитального ремонта объектов культуры</t>
  </si>
  <si>
    <t>4409902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</si>
  <si>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</si>
  <si>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</si>
  <si>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</si>
  <si>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</si>
  <si>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</si>
  <si>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</si>
  <si>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Учреждения по внешкольной работе с детьми</t>
  </si>
  <si>
    <t>4230000</t>
  </si>
  <si>
    <t>4239900</t>
  </si>
  <si>
    <t>НАЦИОНАЛЬНАЯ ЭКОНОМИКА</t>
  </si>
  <si>
    <t>04</t>
  </si>
  <si>
    <t>Сельское хозяйство</t>
  </si>
  <si>
    <t xml:space="preserve">Муниципальная целевая программа  "Развитие агропромышленного комплекса и регулирование рынка сельскохозяйственной  продукции, сырья  и продовольствия на 2008-2012 годы" </t>
  </si>
  <si>
    <t>7950300</t>
  </si>
  <si>
    <t>Функционирование Правительства Российской Федерации, высших органов исполнительной власти субъетов Российской Федерации, местных администраций</t>
  </si>
  <si>
    <t>НАЦИОНАЛЬНАЯ БЕЗОПАСНОСТЬ И ПРАВООХРАНИТЕЛЬНАЯ ДЕЯТЕЛЬНОСТЬ</t>
  </si>
  <si>
    <t>03</t>
  </si>
  <si>
    <t>Органы внутренних дел</t>
  </si>
  <si>
    <t>Районная целевая программа "Комплексные меры профилактики правонарушений в Комсомольском районе Чувашской Республики на 2009-2011 годы"</t>
  </si>
  <si>
    <t>7950200</t>
  </si>
  <si>
    <t>Софинансирование расходов по осуществлению капитального ремонта объектов образования</t>
  </si>
  <si>
    <t>4219902</t>
  </si>
  <si>
    <t>Другие общегосударственные расходы</t>
  </si>
  <si>
    <t>14</t>
  </si>
  <si>
    <t>Выполнение других обязательств государства</t>
  </si>
  <si>
    <t>0920300</t>
  </si>
  <si>
    <t>Другие вопросы в области образования</t>
  </si>
  <si>
    <t>Учебно - методические кабинеты, централизованные  бухгалтерии, группы хозяйственного обслуживания, учебные фильмотеки</t>
  </si>
  <si>
    <t>4520000</t>
  </si>
  <si>
    <t>Обеспечение деятельности подведомственных  учреждений</t>
  </si>
  <si>
    <t>4529900</t>
  </si>
  <si>
    <t>Централизованые бухгалтерии</t>
  </si>
  <si>
    <t>4529901</t>
  </si>
  <si>
    <t>Иные межбюджетные трансферты</t>
  </si>
  <si>
    <t>Иные межбюджетные трансферты бюджетам бюджетной системы</t>
  </si>
  <si>
    <t>5210300</t>
  </si>
  <si>
    <t>017</t>
  </si>
  <si>
    <t>Муниципальное учреждение здравоохранения  "Комсомольская центральная районная больница"</t>
  </si>
  <si>
    <t>Стационарная медицинская помощь</t>
  </si>
  <si>
    <t>Больницы, клиники, госпитали, медико-санитарные части</t>
  </si>
  <si>
    <t>4700000</t>
  </si>
  <si>
    <t>4709500</t>
  </si>
  <si>
    <t>4709900</t>
  </si>
  <si>
    <t>Софинансирование расходов по осуществлению капитального ремонта объектов здравоохранения</t>
  </si>
  <si>
    <t>4709902</t>
  </si>
  <si>
    <t>Амбулаторная помощь</t>
  </si>
  <si>
    <t>Фельдшерско-акушерские пункты</t>
  </si>
  <si>
    <t>4780000</t>
  </si>
  <si>
    <t>4789900</t>
  </si>
  <si>
    <t>Скорая медицинская помощь</t>
  </si>
  <si>
    <t>Обеспечение деятельности подведомственных учреждений -оказание услуг по родовым сертификатам</t>
  </si>
  <si>
    <t>4709903</t>
  </si>
  <si>
    <t>4209500</t>
  </si>
  <si>
    <t>к решению Собрания депутатов Комсомольского района Чувашской Республики  от  03.12.2010 г. №                                   "О внесении изменений в решение Собрания депутатов Комсомольского района Чувашской Республики                            "О бюджете Комсомольского района Чувашской Республики на 2010 год"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</si>
</sst>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"/>
  </numFmts>
  <fonts count="3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2"/>
    </font>
    <font>
      <i/>
      <sz val="9"/>
      <name val="Arial Cyr"/>
      <family val="0"/>
    </font>
    <font>
      <b/>
      <sz val="9"/>
      <name val="Arial Cyr"/>
      <family val="0"/>
    </font>
    <font>
      <i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36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9"/>
      <color indexed="8"/>
      <name val="Arial"/>
      <family val="2"/>
    </font>
    <font>
      <sz val="10"/>
      <color indexed="53"/>
      <name val="Arial Cyr"/>
      <family val="0"/>
    </font>
    <font>
      <b/>
      <sz val="9"/>
      <name val="Arial"/>
      <family val="2"/>
    </font>
    <font>
      <b/>
      <sz val="11"/>
      <name val="Arial Cyr"/>
      <family val="0"/>
    </font>
    <font>
      <sz val="9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3" fontId="7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32" fillId="22" borderId="10" xfId="0" applyFont="1" applyFill="1" applyBorder="1" applyAlignment="1">
      <alignment horizontal="center" vertical="center" wrapText="1"/>
    </xf>
    <xf numFmtId="1" fontId="1" fillId="22" borderId="10" xfId="0" applyNumberFormat="1" applyFont="1" applyFill="1" applyBorder="1" applyAlignment="1">
      <alignment horizontal="center" vertical="center" wrapText="1"/>
    </xf>
    <xf numFmtId="1" fontId="5" fillId="22" borderId="10" xfId="0" applyNumberFormat="1" applyFont="1" applyFill="1" applyBorder="1" applyAlignment="1">
      <alignment horizontal="center" vertical="center"/>
    </xf>
    <xf numFmtId="49" fontId="5" fillId="22" borderId="10" xfId="0" applyNumberFormat="1" applyFont="1" applyFill="1" applyBorder="1" applyAlignment="1">
      <alignment horizontal="center" vertical="center"/>
    </xf>
    <xf numFmtId="3" fontId="7" fillId="22" borderId="10" xfId="0" applyNumberFormat="1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/>
    </xf>
    <xf numFmtId="1" fontId="5" fillId="25" borderId="10" xfId="0" applyNumberFormat="1" applyFont="1" applyFill="1" applyBorder="1" applyAlignment="1">
      <alignment horizontal="center" vertical="center"/>
    </xf>
    <xf numFmtId="49" fontId="5" fillId="25" borderId="10" xfId="0" applyNumberFormat="1" applyFont="1" applyFill="1" applyBorder="1" applyAlignment="1">
      <alignment horizontal="center" vertical="center"/>
    </xf>
    <xf numFmtId="3" fontId="7" fillId="25" borderId="10" xfId="0" applyNumberFormat="1" applyFont="1" applyFill="1" applyBorder="1" applyAlignment="1">
      <alignment horizontal="center" vertical="center"/>
    </xf>
    <xf numFmtId="3" fontId="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3" fontId="1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J181"/>
  <sheetViews>
    <sheetView tabSelected="1" workbookViewId="0" topLeftCell="A101">
      <selection activeCell="H115" sqref="H115"/>
    </sheetView>
  </sheetViews>
  <sheetFormatPr defaultColWidth="9.00390625" defaultRowHeight="12.75"/>
  <cols>
    <col min="1" max="1" width="41.875" style="47" customWidth="1"/>
    <col min="2" max="2" width="7.00390625" style="47" customWidth="1"/>
    <col min="3" max="3" width="4.625" style="47" customWidth="1"/>
    <col min="4" max="4" width="4.125" style="47" customWidth="1"/>
    <col min="5" max="5" width="8.625" style="47" customWidth="1"/>
    <col min="6" max="6" width="5.125" style="47" customWidth="1"/>
    <col min="7" max="7" width="10.625" style="48" customWidth="1"/>
    <col min="8" max="8" width="14.00390625" style="47" customWidth="1"/>
    <col min="9" max="9" width="15.125" style="48" customWidth="1"/>
    <col min="10" max="16384" width="9.125" style="47" customWidth="1"/>
  </cols>
  <sheetData>
    <row r="2" spans="5:9" ht="12.75">
      <c r="E2" s="128"/>
      <c r="F2" s="128"/>
      <c r="G2" s="129"/>
      <c r="H2" s="130" t="s">
        <v>85</v>
      </c>
      <c r="I2" s="130"/>
    </row>
    <row r="3" spans="1:9" ht="72.75" customHeight="1">
      <c r="A3" s="11"/>
      <c r="B3" s="11"/>
      <c r="C3" s="11"/>
      <c r="D3" s="11"/>
      <c r="E3" s="131" t="s">
        <v>178</v>
      </c>
      <c r="F3" s="131"/>
      <c r="G3" s="131"/>
      <c r="H3" s="131"/>
      <c r="I3" s="131"/>
    </row>
    <row r="4" spans="1:9" ht="1.5" customHeight="1">
      <c r="A4" s="11"/>
      <c r="B4" s="11"/>
      <c r="C4" s="11"/>
      <c r="D4" s="11"/>
      <c r="E4" s="11"/>
      <c r="F4" s="11"/>
      <c r="G4" s="12"/>
      <c r="H4" s="12"/>
      <c r="I4" s="12"/>
    </row>
    <row r="5" spans="1:9" ht="14.25" customHeight="1">
      <c r="A5" s="140" t="s">
        <v>10</v>
      </c>
      <c r="B5" s="140"/>
      <c r="C5" s="140"/>
      <c r="D5" s="140"/>
      <c r="E5" s="140"/>
      <c r="F5" s="140"/>
      <c r="G5" s="140"/>
      <c r="H5" s="140"/>
      <c r="I5" s="140"/>
    </row>
    <row r="6" spans="1:9" ht="39" customHeight="1">
      <c r="A6" s="132" t="s">
        <v>86</v>
      </c>
      <c r="B6" s="132"/>
      <c r="C6" s="132"/>
      <c r="D6" s="132"/>
      <c r="E6" s="132"/>
      <c r="F6" s="132"/>
      <c r="G6" s="132"/>
      <c r="H6" s="132"/>
      <c r="I6" s="132"/>
    </row>
    <row r="7" spans="1:9" ht="12.75" customHeight="1" hidden="1">
      <c r="A7" s="22"/>
      <c r="B7" s="22"/>
      <c r="C7" s="22"/>
      <c r="D7" s="22"/>
      <c r="E7" s="22"/>
      <c r="F7" s="22"/>
      <c r="G7" s="22"/>
      <c r="H7" s="22"/>
      <c r="I7" s="22"/>
    </row>
    <row r="8" spans="1:9" ht="24" customHeight="1">
      <c r="A8" s="23"/>
      <c r="B8" s="23"/>
      <c r="C8" s="133" t="s">
        <v>7</v>
      </c>
      <c r="D8" s="134"/>
      <c r="E8" s="134"/>
      <c r="F8" s="134"/>
      <c r="G8" s="23"/>
      <c r="H8" s="23"/>
      <c r="I8" s="23"/>
    </row>
    <row r="9" spans="1:9" ht="12.75" customHeight="1">
      <c r="A9" s="24"/>
      <c r="B9" s="24"/>
      <c r="C9" s="24"/>
      <c r="D9" s="24"/>
      <c r="E9" s="25"/>
      <c r="F9" s="25"/>
      <c r="G9" s="25"/>
      <c r="H9" s="26"/>
      <c r="I9" s="10" t="s">
        <v>6</v>
      </c>
    </row>
    <row r="10" spans="1:9" ht="12.75" customHeight="1">
      <c r="A10" s="136" t="s">
        <v>0</v>
      </c>
      <c r="B10" s="136" t="s">
        <v>87</v>
      </c>
      <c r="C10" s="141" t="s">
        <v>34</v>
      </c>
      <c r="D10" s="141" t="s">
        <v>35</v>
      </c>
      <c r="E10" s="135" t="s">
        <v>3</v>
      </c>
      <c r="F10" s="135" t="s">
        <v>4</v>
      </c>
      <c r="G10" s="136" t="s">
        <v>1</v>
      </c>
      <c r="H10" s="138" t="s">
        <v>5</v>
      </c>
      <c r="I10" s="139"/>
    </row>
    <row r="11" spans="1:9" ht="40.5" customHeight="1">
      <c r="A11" s="137"/>
      <c r="B11" s="137"/>
      <c r="C11" s="141"/>
      <c r="D11" s="141"/>
      <c r="E11" s="135"/>
      <c r="F11" s="135"/>
      <c r="G11" s="137"/>
      <c r="H11" s="27" t="s">
        <v>36</v>
      </c>
      <c r="I11" s="27" t="s">
        <v>11</v>
      </c>
    </row>
    <row r="12" spans="1:9" ht="15" customHeight="1">
      <c r="A12" s="19">
        <v>1</v>
      </c>
      <c r="B12" s="19"/>
      <c r="C12" s="18">
        <v>3</v>
      </c>
      <c r="D12" s="18">
        <v>4</v>
      </c>
      <c r="E12" s="17">
        <v>5</v>
      </c>
      <c r="F12" s="17">
        <v>6</v>
      </c>
      <c r="G12" s="15">
        <v>7</v>
      </c>
      <c r="H12" s="15">
        <v>8</v>
      </c>
      <c r="I12" s="16">
        <v>9</v>
      </c>
    </row>
    <row r="13" spans="1:9" ht="24" customHeight="1">
      <c r="A13" s="90" t="s">
        <v>88</v>
      </c>
      <c r="B13" s="118" t="s">
        <v>89</v>
      </c>
      <c r="C13" s="123"/>
      <c r="D13" s="123"/>
      <c r="E13" s="123"/>
      <c r="F13" s="123"/>
      <c r="G13" s="124">
        <f aca="true" t="shared" si="0" ref="G13:G34">H13+I13</f>
        <v>658816</v>
      </c>
      <c r="H13" s="124">
        <f>H14+H25+H30+H35+H49+H54+H67+H72</f>
        <v>919000</v>
      </c>
      <c r="I13" s="124">
        <f>I14+I25+I30+I35+I49+I54+I67+I72</f>
        <v>-260184</v>
      </c>
    </row>
    <row r="14" spans="1:9" ht="24" customHeight="1">
      <c r="A14" s="36" t="s">
        <v>16</v>
      </c>
      <c r="B14" s="106" t="s">
        <v>89</v>
      </c>
      <c r="C14" s="28" t="s">
        <v>17</v>
      </c>
      <c r="D14" s="91"/>
      <c r="E14" s="91"/>
      <c r="F14" s="91"/>
      <c r="G14" s="101">
        <f t="shared" si="0"/>
        <v>466500</v>
      </c>
      <c r="H14" s="101">
        <f>H15+H19</f>
        <v>508500</v>
      </c>
      <c r="I14" s="101">
        <f>I15+I19</f>
        <v>-42000</v>
      </c>
    </row>
    <row r="15" spans="1:9" ht="53.25" customHeight="1">
      <c r="A15" s="37" t="s">
        <v>139</v>
      </c>
      <c r="B15" s="21">
        <v>903</v>
      </c>
      <c r="C15" s="21" t="s">
        <v>17</v>
      </c>
      <c r="D15" s="21" t="s">
        <v>135</v>
      </c>
      <c r="E15" s="21"/>
      <c r="F15" s="21"/>
      <c r="G15" s="28">
        <f t="shared" si="0"/>
        <v>516500</v>
      </c>
      <c r="H15" s="28">
        <f aca="true" t="shared" si="1" ref="H15:I17">H16</f>
        <v>558500</v>
      </c>
      <c r="I15" s="28">
        <f t="shared" si="1"/>
        <v>-42000</v>
      </c>
    </row>
    <row r="16" spans="1:9" ht="27" customHeight="1">
      <c r="A16" s="38" t="s">
        <v>37</v>
      </c>
      <c r="B16" s="15">
        <v>903</v>
      </c>
      <c r="C16" s="15" t="s">
        <v>17</v>
      </c>
      <c r="D16" s="15" t="s">
        <v>135</v>
      </c>
      <c r="E16" s="15" t="s">
        <v>18</v>
      </c>
      <c r="F16" s="15"/>
      <c r="G16" s="29">
        <f t="shared" si="0"/>
        <v>516500</v>
      </c>
      <c r="H16" s="29">
        <f t="shared" si="1"/>
        <v>558500</v>
      </c>
      <c r="I16" s="29">
        <f t="shared" si="1"/>
        <v>-42000</v>
      </c>
    </row>
    <row r="17" spans="1:9" ht="24" customHeight="1">
      <c r="A17" s="103" t="s">
        <v>19</v>
      </c>
      <c r="B17" s="104">
        <v>903</v>
      </c>
      <c r="C17" s="29" t="s">
        <v>17</v>
      </c>
      <c r="D17" s="29" t="s">
        <v>135</v>
      </c>
      <c r="E17" s="29" t="s">
        <v>20</v>
      </c>
      <c r="F17" s="29"/>
      <c r="G17" s="29">
        <f t="shared" si="0"/>
        <v>516500</v>
      </c>
      <c r="H17" s="29">
        <f t="shared" si="1"/>
        <v>558500</v>
      </c>
      <c r="I17" s="29">
        <f t="shared" si="1"/>
        <v>-42000</v>
      </c>
    </row>
    <row r="18" spans="1:9" ht="24" customHeight="1">
      <c r="A18" s="103" t="s">
        <v>8</v>
      </c>
      <c r="B18" s="104">
        <v>903</v>
      </c>
      <c r="C18" s="29" t="s">
        <v>17</v>
      </c>
      <c r="D18" s="29" t="s">
        <v>135</v>
      </c>
      <c r="E18" s="29" t="s">
        <v>20</v>
      </c>
      <c r="F18" s="29" t="s">
        <v>9</v>
      </c>
      <c r="G18" s="29">
        <f t="shared" si="0"/>
        <v>516500</v>
      </c>
      <c r="H18" s="29">
        <v>558500</v>
      </c>
      <c r="I18" s="29">
        <v>-42000</v>
      </c>
    </row>
    <row r="19" spans="1:9" ht="27.75" customHeight="1">
      <c r="A19" s="63" t="s">
        <v>110</v>
      </c>
      <c r="B19" s="55">
        <v>903</v>
      </c>
      <c r="C19" s="55" t="s">
        <v>17</v>
      </c>
      <c r="D19" s="55" t="s">
        <v>111</v>
      </c>
      <c r="E19" s="56"/>
      <c r="F19" s="56"/>
      <c r="G19" s="21">
        <f t="shared" si="0"/>
        <v>-50000</v>
      </c>
      <c r="H19" s="21">
        <f>H20</f>
        <v>-50000</v>
      </c>
      <c r="I19" s="43"/>
    </row>
    <row r="20" spans="1:9" ht="24" customHeight="1">
      <c r="A20" s="62" t="s">
        <v>112</v>
      </c>
      <c r="B20" s="18">
        <v>903</v>
      </c>
      <c r="C20" s="18" t="s">
        <v>17</v>
      </c>
      <c r="D20" s="18" t="s">
        <v>111</v>
      </c>
      <c r="E20" s="58" t="s">
        <v>113</v>
      </c>
      <c r="F20" s="58"/>
      <c r="G20" s="21">
        <f t="shared" si="0"/>
        <v>-50000</v>
      </c>
      <c r="H20" s="15">
        <f>H21</f>
        <v>-50000</v>
      </c>
      <c r="I20" s="44">
        <f>I21</f>
        <v>0</v>
      </c>
    </row>
    <row r="21" spans="1:9" ht="20.25" customHeight="1">
      <c r="A21" s="57" t="s">
        <v>80</v>
      </c>
      <c r="B21" s="18">
        <v>903</v>
      </c>
      <c r="C21" s="18" t="s">
        <v>17</v>
      </c>
      <c r="D21" s="18" t="s">
        <v>111</v>
      </c>
      <c r="E21" s="58" t="s">
        <v>113</v>
      </c>
      <c r="F21" s="58" t="s">
        <v>81</v>
      </c>
      <c r="G21" s="21">
        <f t="shared" si="0"/>
        <v>-50000</v>
      </c>
      <c r="H21" s="15">
        <v>-50000</v>
      </c>
      <c r="I21" s="29"/>
    </row>
    <row r="22" spans="1:9" ht="20.25" customHeight="1" hidden="1">
      <c r="A22" s="107" t="s">
        <v>147</v>
      </c>
      <c r="B22" s="55">
        <v>903</v>
      </c>
      <c r="C22" s="55" t="s">
        <v>17</v>
      </c>
      <c r="D22" s="55" t="s">
        <v>148</v>
      </c>
      <c r="E22" s="56"/>
      <c r="F22" s="108"/>
      <c r="G22" s="28">
        <f t="shared" si="0"/>
        <v>0</v>
      </c>
      <c r="H22" s="43">
        <f>H23</f>
        <v>0</v>
      </c>
      <c r="I22" s="29"/>
    </row>
    <row r="23" spans="1:9" ht="20.25" customHeight="1" hidden="1">
      <c r="A23" s="105" t="s">
        <v>149</v>
      </c>
      <c r="B23" s="18">
        <v>903</v>
      </c>
      <c r="C23" s="18" t="s">
        <v>17</v>
      </c>
      <c r="D23" s="18" t="s">
        <v>148</v>
      </c>
      <c r="E23" s="58" t="s">
        <v>150</v>
      </c>
      <c r="F23" s="58"/>
      <c r="G23" s="29">
        <f t="shared" si="0"/>
        <v>0</v>
      </c>
      <c r="H23" s="44">
        <f>H24</f>
        <v>0</v>
      </c>
      <c r="I23" s="29"/>
    </row>
    <row r="24" spans="1:9" ht="26.25" customHeight="1" hidden="1">
      <c r="A24" s="67" t="s">
        <v>8</v>
      </c>
      <c r="B24" s="18">
        <v>903</v>
      </c>
      <c r="C24" s="18" t="s">
        <v>17</v>
      </c>
      <c r="D24" s="18" t="s">
        <v>148</v>
      </c>
      <c r="E24" s="58" t="s">
        <v>150</v>
      </c>
      <c r="F24" s="58" t="s">
        <v>9</v>
      </c>
      <c r="G24" s="29">
        <f t="shared" si="0"/>
        <v>0</v>
      </c>
      <c r="H24" s="44"/>
      <c r="I24" s="29"/>
    </row>
    <row r="25" spans="1:9" ht="33" customHeight="1">
      <c r="A25" s="54" t="s">
        <v>140</v>
      </c>
      <c r="B25" s="55">
        <v>903</v>
      </c>
      <c r="C25" s="55" t="s">
        <v>141</v>
      </c>
      <c r="D25" s="55"/>
      <c r="E25" s="56"/>
      <c r="F25" s="56"/>
      <c r="G25" s="21">
        <f t="shared" si="0"/>
        <v>13200</v>
      </c>
      <c r="H25" s="21">
        <f>H26</f>
        <v>13200</v>
      </c>
      <c r="I25" s="29"/>
    </row>
    <row r="26" spans="1:9" ht="20.25" customHeight="1">
      <c r="A26" s="66" t="s">
        <v>142</v>
      </c>
      <c r="B26" s="55">
        <v>903</v>
      </c>
      <c r="C26" s="55" t="s">
        <v>141</v>
      </c>
      <c r="D26" s="55" t="s">
        <v>25</v>
      </c>
      <c r="E26" s="56"/>
      <c r="F26" s="56"/>
      <c r="G26" s="21">
        <f t="shared" si="0"/>
        <v>13200</v>
      </c>
      <c r="H26" s="21">
        <f>H27</f>
        <v>13200</v>
      </c>
      <c r="I26" s="29"/>
    </row>
    <row r="27" spans="1:9" ht="27.75" customHeight="1">
      <c r="A27" s="65" t="s">
        <v>30</v>
      </c>
      <c r="B27" s="18">
        <v>903</v>
      </c>
      <c r="C27" s="18" t="s">
        <v>141</v>
      </c>
      <c r="D27" s="18" t="s">
        <v>25</v>
      </c>
      <c r="E27" s="58" t="s">
        <v>31</v>
      </c>
      <c r="F27" s="58"/>
      <c r="G27" s="15">
        <f t="shared" si="0"/>
        <v>13200</v>
      </c>
      <c r="H27" s="15">
        <f>H28</f>
        <v>13200</v>
      </c>
      <c r="I27" s="29"/>
    </row>
    <row r="28" spans="1:9" ht="51" customHeight="1">
      <c r="A28" s="105" t="s">
        <v>143</v>
      </c>
      <c r="B28" s="18">
        <v>903</v>
      </c>
      <c r="C28" s="18" t="s">
        <v>141</v>
      </c>
      <c r="D28" s="18" t="s">
        <v>25</v>
      </c>
      <c r="E28" s="58" t="s">
        <v>144</v>
      </c>
      <c r="F28" s="58"/>
      <c r="G28" s="15">
        <f t="shared" si="0"/>
        <v>13200</v>
      </c>
      <c r="H28" s="15">
        <f>H29</f>
        <v>13200</v>
      </c>
      <c r="I28" s="29"/>
    </row>
    <row r="29" spans="1:9" ht="28.5" customHeight="1">
      <c r="A29" s="67" t="s">
        <v>8</v>
      </c>
      <c r="B29" s="18">
        <v>903</v>
      </c>
      <c r="C29" s="18" t="s">
        <v>141</v>
      </c>
      <c r="D29" s="18" t="s">
        <v>25</v>
      </c>
      <c r="E29" s="58" t="s">
        <v>144</v>
      </c>
      <c r="F29" s="58" t="s">
        <v>9</v>
      </c>
      <c r="G29" s="15">
        <f t="shared" si="0"/>
        <v>13200</v>
      </c>
      <c r="H29" s="15">
        <v>13200</v>
      </c>
      <c r="I29" s="29"/>
    </row>
    <row r="30" spans="1:9" ht="21" customHeight="1">
      <c r="A30" s="66" t="s">
        <v>134</v>
      </c>
      <c r="B30" s="55">
        <v>903</v>
      </c>
      <c r="C30" s="55" t="s">
        <v>135</v>
      </c>
      <c r="D30" s="55"/>
      <c r="E30" s="56"/>
      <c r="F30" s="56"/>
      <c r="G30" s="28">
        <f t="shared" si="0"/>
        <v>45600</v>
      </c>
      <c r="H30" s="28">
        <f aca="true" t="shared" si="2" ref="H30:I33">H31</f>
        <v>0</v>
      </c>
      <c r="I30" s="28">
        <f t="shared" si="2"/>
        <v>45600</v>
      </c>
    </row>
    <row r="31" spans="1:9" ht="19.5" customHeight="1">
      <c r="A31" s="66" t="s">
        <v>136</v>
      </c>
      <c r="B31" s="55">
        <v>903</v>
      </c>
      <c r="C31" s="55" t="s">
        <v>135</v>
      </c>
      <c r="D31" s="55" t="s">
        <v>59</v>
      </c>
      <c r="E31" s="56"/>
      <c r="F31" s="56"/>
      <c r="G31" s="28">
        <f t="shared" si="0"/>
        <v>45600</v>
      </c>
      <c r="H31" s="28">
        <f t="shared" si="2"/>
        <v>0</v>
      </c>
      <c r="I31" s="28">
        <f t="shared" si="2"/>
        <v>45600</v>
      </c>
    </row>
    <row r="32" spans="1:9" ht="29.25" customHeight="1">
      <c r="A32" s="65" t="s">
        <v>30</v>
      </c>
      <c r="B32" s="18">
        <v>903</v>
      </c>
      <c r="C32" s="18" t="s">
        <v>135</v>
      </c>
      <c r="D32" s="18" t="s">
        <v>59</v>
      </c>
      <c r="E32" s="58" t="s">
        <v>31</v>
      </c>
      <c r="F32" s="56"/>
      <c r="G32" s="29">
        <f t="shared" si="0"/>
        <v>45600</v>
      </c>
      <c r="H32" s="29">
        <f t="shared" si="2"/>
        <v>0</v>
      </c>
      <c r="I32" s="29">
        <f t="shared" si="2"/>
        <v>45600</v>
      </c>
    </row>
    <row r="33" spans="1:9" ht="51" customHeight="1">
      <c r="A33" s="65" t="s">
        <v>137</v>
      </c>
      <c r="B33" s="18">
        <v>903</v>
      </c>
      <c r="C33" s="18" t="s">
        <v>135</v>
      </c>
      <c r="D33" s="18" t="s">
        <v>59</v>
      </c>
      <c r="E33" s="58" t="s">
        <v>138</v>
      </c>
      <c r="F33" s="58"/>
      <c r="G33" s="29">
        <f t="shared" si="0"/>
        <v>45600</v>
      </c>
      <c r="H33" s="29">
        <f t="shared" si="2"/>
        <v>0</v>
      </c>
      <c r="I33" s="29">
        <f t="shared" si="2"/>
        <v>45600</v>
      </c>
    </row>
    <row r="34" spans="1:9" ht="22.5" customHeight="1">
      <c r="A34" s="67" t="s">
        <v>8</v>
      </c>
      <c r="B34" s="18">
        <v>903</v>
      </c>
      <c r="C34" s="18" t="s">
        <v>135</v>
      </c>
      <c r="D34" s="18" t="s">
        <v>59</v>
      </c>
      <c r="E34" s="58" t="s">
        <v>138</v>
      </c>
      <c r="F34" s="58" t="s">
        <v>9</v>
      </c>
      <c r="G34" s="29">
        <f t="shared" si="0"/>
        <v>45600</v>
      </c>
      <c r="H34" s="29"/>
      <c r="I34" s="29">
        <v>45600</v>
      </c>
    </row>
    <row r="35" spans="1:9" ht="29.25" customHeight="1">
      <c r="A35" s="66" t="s">
        <v>71</v>
      </c>
      <c r="B35" s="100" t="s">
        <v>89</v>
      </c>
      <c r="C35" s="56" t="s">
        <v>59</v>
      </c>
      <c r="D35" s="56"/>
      <c r="E35" s="56"/>
      <c r="F35" s="56"/>
      <c r="G35" s="21">
        <f aca="true" t="shared" si="3" ref="G35:G77">H35+I35</f>
        <v>256110</v>
      </c>
      <c r="H35" s="21">
        <f>H36</f>
        <v>567300</v>
      </c>
      <c r="I35" s="21">
        <f>I36</f>
        <v>-311190</v>
      </c>
    </row>
    <row r="36" spans="1:9" ht="26.25" customHeight="1">
      <c r="A36" s="66" t="s">
        <v>72</v>
      </c>
      <c r="B36" s="100" t="s">
        <v>89</v>
      </c>
      <c r="C36" s="71" t="s">
        <v>59</v>
      </c>
      <c r="D36" s="71" t="s">
        <v>17</v>
      </c>
      <c r="E36" s="71"/>
      <c r="F36" s="71"/>
      <c r="G36" s="21">
        <f t="shared" si="3"/>
        <v>256110</v>
      </c>
      <c r="H36" s="21">
        <f>H37</f>
        <v>567300</v>
      </c>
      <c r="I36" s="21">
        <f>I37</f>
        <v>-311190</v>
      </c>
    </row>
    <row r="37" spans="1:9" ht="41.25" customHeight="1">
      <c r="A37" s="65" t="s">
        <v>73</v>
      </c>
      <c r="B37" s="92" t="s">
        <v>89</v>
      </c>
      <c r="C37" s="59" t="s">
        <v>59</v>
      </c>
      <c r="D37" s="59" t="s">
        <v>17</v>
      </c>
      <c r="E37" s="59" t="s">
        <v>74</v>
      </c>
      <c r="F37" s="71"/>
      <c r="G37" s="15">
        <f t="shared" si="3"/>
        <v>256110</v>
      </c>
      <c r="H37" s="15">
        <f>H38+H40</f>
        <v>567300</v>
      </c>
      <c r="I37" s="15">
        <f>I38+I40</f>
        <v>-311190</v>
      </c>
    </row>
    <row r="38" spans="1:9" ht="42.75" customHeight="1" hidden="1">
      <c r="A38" s="70" t="s">
        <v>114</v>
      </c>
      <c r="B38" s="18">
        <v>903</v>
      </c>
      <c r="C38" s="59" t="s">
        <v>59</v>
      </c>
      <c r="D38" s="59" t="s">
        <v>17</v>
      </c>
      <c r="E38" s="59" t="s">
        <v>115</v>
      </c>
      <c r="F38" s="59"/>
      <c r="G38" s="15">
        <f t="shared" si="3"/>
        <v>0</v>
      </c>
      <c r="H38" s="15">
        <f>H39</f>
        <v>0</v>
      </c>
      <c r="I38" s="29"/>
    </row>
    <row r="39" spans="1:9" ht="24" customHeight="1" hidden="1">
      <c r="A39" s="65" t="s">
        <v>41</v>
      </c>
      <c r="B39" s="18">
        <v>903</v>
      </c>
      <c r="C39" s="59" t="s">
        <v>59</v>
      </c>
      <c r="D39" s="59" t="s">
        <v>17</v>
      </c>
      <c r="E39" s="59" t="s">
        <v>115</v>
      </c>
      <c r="F39" s="59" t="s">
        <v>42</v>
      </c>
      <c r="G39" s="15">
        <f t="shared" si="3"/>
        <v>0</v>
      </c>
      <c r="H39" s="15"/>
      <c r="I39" s="29"/>
    </row>
    <row r="40" spans="1:9" ht="37.5" customHeight="1">
      <c r="A40" s="70" t="s">
        <v>99</v>
      </c>
      <c r="B40" s="92" t="s">
        <v>89</v>
      </c>
      <c r="C40" s="59" t="s">
        <v>59</v>
      </c>
      <c r="D40" s="59" t="s">
        <v>17</v>
      </c>
      <c r="E40" s="59" t="s">
        <v>84</v>
      </c>
      <c r="F40" s="59"/>
      <c r="G40" s="15">
        <f t="shared" si="3"/>
        <v>256110</v>
      </c>
      <c r="H40" s="15">
        <f>H41</f>
        <v>567300</v>
      </c>
      <c r="I40" s="15">
        <f>I41</f>
        <v>-311190</v>
      </c>
    </row>
    <row r="41" spans="1:9" ht="17.25" customHeight="1">
      <c r="A41" s="65" t="s">
        <v>41</v>
      </c>
      <c r="B41" s="92" t="s">
        <v>89</v>
      </c>
      <c r="C41" s="59" t="s">
        <v>59</v>
      </c>
      <c r="D41" s="59" t="s">
        <v>17</v>
      </c>
      <c r="E41" s="59" t="s">
        <v>84</v>
      </c>
      <c r="F41" s="59" t="s">
        <v>42</v>
      </c>
      <c r="G41" s="15">
        <f t="shared" si="3"/>
        <v>256110</v>
      </c>
      <c r="H41" s="15">
        <v>567300</v>
      </c>
      <c r="I41" s="29">
        <v>-311190</v>
      </c>
    </row>
    <row r="42" spans="1:9" ht="21.75" customHeight="1" hidden="1">
      <c r="A42" s="66" t="s">
        <v>75</v>
      </c>
      <c r="B42" s="92" t="s">
        <v>90</v>
      </c>
      <c r="C42" s="61" t="s">
        <v>59</v>
      </c>
      <c r="D42" s="71" t="s">
        <v>25</v>
      </c>
      <c r="E42" s="71"/>
      <c r="F42" s="71"/>
      <c r="G42" s="15" t="e">
        <f t="shared" si="3"/>
        <v>#REF!</v>
      </c>
      <c r="H42" s="15" t="e">
        <f>#REF!+H43</f>
        <v>#REF!</v>
      </c>
      <c r="I42" s="29"/>
    </row>
    <row r="43" spans="1:9" ht="27" customHeight="1" hidden="1">
      <c r="A43" s="20" t="s">
        <v>79</v>
      </c>
      <c r="B43" s="92" t="s">
        <v>91</v>
      </c>
      <c r="C43" s="59" t="s">
        <v>59</v>
      </c>
      <c r="D43" s="59" t="s">
        <v>25</v>
      </c>
      <c r="E43" s="59" t="s">
        <v>78</v>
      </c>
      <c r="F43" s="59"/>
      <c r="G43" s="15">
        <f t="shared" si="3"/>
        <v>0</v>
      </c>
      <c r="H43" s="15">
        <f>H44</f>
        <v>0</v>
      </c>
      <c r="I43" s="29"/>
    </row>
    <row r="44" spans="1:9" ht="27.75" customHeight="1" hidden="1">
      <c r="A44" s="67" t="s">
        <v>8</v>
      </c>
      <c r="B44" s="92" t="s">
        <v>92</v>
      </c>
      <c r="C44" s="59" t="s">
        <v>59</v>
      </c>
      <c r="D44" s="59" t="s">
        <v>25</v>
      </c>
      <c r="E44" s="59" t="s">
        <v>78</v>
      </c>
      <c r="F44" s="59" t="s">
        <v>9</v>
      </c>
      <c r="G44" s="15">
        <f t="shared" si="3"/>
        <v>0</v>
      </c>
      <c r="H44" s="15"/>
      <c r="I44" s="29"/>
    </row>
    <row r="45" spans="1:9" ht="0.75" customHeight="1" hidden="1">
      <c r="A45" s="63" t="s">
        <v>62</v>
      </c>
      <c r="B45" s="92" t="s">
        <v>89</v>
      </c>
      <c r="C45" s="55" t="s">
        <v>21</v>
      </c>
      <c r="D45" s="55" t="s">
        <v>63</v>
      </c>
      <c r="E45" s="58"/>
      <c r="F45" s="58"/>
      <c r="G45" s="15">
        <f t="shared" si="3"/>
        <v>0</v>
      </c>
      <c r="H45" s="21">
        <f aca="true" t="shared" si="4" ref="H45:I47">H46</f>
        <v>0</v>
      </c>
      <c r="I45" s="21">
        <f t="shared" si="4"/>
        <v>0</v>
      </c>
    </row>
    <row r="46" spans="1:9" ht="24.75" customHeight="1" hidden="1">
      <c r="A46" s="57" t="s">
        <v>30</v>
      </c>
      <c r="B46" s="92" t="s">
        <v>93</v>
      </c>
      <c r="C46" s="18" t="s">
        <v>21</v>
      </c>
      <c r="D46" s="18" t="s">
        <v>63</v>
      </c>
      <c r="E46" s="58" t="s">
        <v>31</v>
      </c>
      <c r="F46" s="58"/>
      <c r="G46" s="15">
        <f t="shared" si="3"/>
        <v>0</v>
      </c>
      <c r="H46" s="15">
        <f t="shared" si="4"/>
        <v>0</v>
      </c>
      <c r="I46" s="15">
        <f t="shared" si="4"/>
        <v>0</v>
      </c>
    </row>
    <row r="47" spans="1:9" ht="29.25" customHeight="1" hidden="1">
      <c r="A47" s="62" t="s">
        <v>64</v>
      </c>
      <c r="B47" s="92" t="s">
        <v>94</v>
      </c>
      <c r="C47" s="18" t="s">
        <v>21</v>
      </c>
      <c r="D47" s="18" t="s">
        <v>63</v>
      </c>
      <c r="E47" s="58" t="s">
        <v>65</v>
      </c>
      <c r="F47" s="58"/>
      <c r="G47" s="15">
        <f t="shared" si="3"/>
        <v>0</v>
      </c>
      <c r="H47" s="15">
        <f t="shared" si="4"/>
        <v>0</v>
      </c>
      <c r="I47" s="15">
        <f t="shared" si="4"/>
        <v>0</v>
      </c>
    </row>
    <row r="48" spans="1:9" ht="0.75" customHeight="1" hidden="1">
      <c r="A48" s="57" t="s">
        <v>66</v>
      </c>
      <c r="B48" s="92" t="s">
        <v>95</v>
      </c>
      <c r="C48" s="18" t="s">
        <v>21</v>
      </c>
      <c r="D48" s="18" t="s">
        <v>63</v>
      </c>
      <c r="E48" s="58" t="s">
        <v>65</v>
      </c>
      <c r="F48" s="58" t="s">
        <v>67</v>
      </c>
      <c r="G48" s="15">
        <f t="shared" si="3"/>
        <v>0</v>
      </c>
      <c r="H48" s="15"/>
      <c r="I48" s="29"/>
    </row>
    <row r="49" spans="1:9" ht="0.75" customHeight="1" hidden="1">
      <c r="A49" s="37" t="s">
        <v>38</v>
      </c>
      <c r="B49" s="100" t="s">
        <v>89</v>
      </c>
      <c r="C49" s="21" t="s">
        <v>39</v>
      </c>
      <c r="D49" s="15"/>
      <c r="E49" s="58"/>
      <c r="F49" s="58"/>
      <c r="G49" s="21">
        <f t="shared" si="3"/>
        <v>0</v>
      </c>
      <c r="H49" s="21">
        <f>H50</f>
        <v>0</v>
      </c>
      <c r="I49" s="29"/>
    </row>
    <row r="50" spans="1:9" ht="23.25" customHeight="1" hidden="1">
      <c r="A50" s="69" t="s">
        <v>40</v>
      </c>
      <c r="B50" s="100" t="s">
        <v>89</v>
      </c>
      <c r="C50" s="55" t="s">
        <v>39</v>
      </c>
      <c r="D50" s="55" t="s">
        <v>17</v>
      </c>
      <c r="E50" s="58"/>
      <c r="F50" s="58"/>
      <c r="G50" s="21">
        <f t="shared" si="3"/>
        <v>0</v>
      </c>
      <c r="H50" s="21">
        <f>H51</f>
        <v>0</v>
      </c>
      <c r="I50" s="29"/>
    </row>
    <row r="51" spans="1:9" ht="40.5" customHeight="1" hidden="1">
      <c r="A51" s="38" t="s">
        <v>100</v>
      </c>
      <c r="B51" s="92" t="s">
        <v>89</v>
      </c>
      <c r="C51" s="15" t="s">
        <v>39</v>
      </c>
      <c r="D51" s="15" t="s">
        <v>17</v>
      </c>
      <c r="E51" s="18">
        <v>7950500</v>
      </c>
      <c r="F51" s="15"/>
      <c r="G51" s="15">
        <f t="shared" si="3"/>
        <v>0</v>
      </c>
      <c r="H51" s="44">
        <f>H52</f>
        <v>0</v>
      </c>
      <c r="I51" s="29"/>
    </row>
    <row r="52" spans="1:9" ht="48.75" customHeight="1" hidden="1">
      <c r="A52" s="38" t="s">
        <v>101</v>
      </c>
      <c r="B52" s="92" t="s">
        <v>89</v>
      </c>
      <c r="C52" s="15" t="s">
        <v>39</v>
      </c>
      <c r="D52" s="15" t="s">
        <v>17</v>
      </c>
      <c r="E52" s="15" t="s">
        <v>102</v>
      </c>
      <c r="F52" s="15"/>
      <c r="G52" s="15">
        <f t="shared" si="3"/>
        <v>0</v>
      </c>
      <c r="H52" s="44">
        <f>H53</f>
        <v>0</v>
      </c>
      <c r="I52" s="29"/>
    </row>
    <row r="53" spans="1:9" ht="25.5" customHeight="1" hidden="1">
      <c r="A53" s="38" t="s">
        <v>41</v>
      </c>
      <c r="B53" s="92" t="s">
        <v>89</v>
      </c>
      <c r="C53" s="15" t="s">
        <v>39</v>
      </c>
      <c r="D53" s="15" t="s">
        <v>17</v>
      </c>
      <c r="E53" s="15" t="s">
        <v>102</v>
      </c>
      <c r="F53" s="15" t="s">
        <v>42</v>
      </c>
      <c r="G53" s="15">
        <f t="shared" si="3"/>
        <v>0</v>
      </c>
      <c r="H53" s="44"/>
      <c r="I53" s="29"/>
    </row>
    <row r="54" spans="1:9" ht="25.5" customHeight="1">
      <c r="A54" s="54" t="s">
        <v>118</v>
      </c>
      <c r="B54" s="94">
        <v>903</v>
      </c>
      <c r="C54" s="55" t="s">
        <v>21</v>
      </c>
      <c r="D54" s="55"/>
      <c r="E54" s="56"/>
      <c r="F54" s="56"/>
      <c r="G54" s="21">
        <f t="shared" si="3"/>
        <v>-72594</v>
      </c>
      <c r="H54" s="21">
        <f>H55</f>
        <v>-120000</v>
      </c>
      <c r="I54" s="21">
        <f>I55</f>
        <v>47406</v>
      </c>
    </row>
    <row r="55" spans="1:9" ht="25.5" customHeight="1">
      <c r="A55" s="66" t="s">
        <v>119</v>
      </c>
      <c r="B55" s="94">
        <v>903</v>
      </c>
      <c r="C55" s="55" t="s">
        <v>21</v>
      </c>
      <c r="D55" s="55" t="s">
        <v>17</v>
      </c>
      <c r="E55" s="56"/>
      <c r="F55" s="56"/>
      <c r="G55" s="21">
        <f t="shared" si="3"/>
        <v>-72594</v>
      </c>
      <c r="H55" s="21">
        <f>H56+H61+H64</f>
        <v>-120000</v>
      </c>
      <c r="I55" s="21">
        <f>I56+I61+I64</f>
        <v>47406</v>
      </c>
    </row>
    <row r="56" spans="1:9" ht="25.5" customHeight="1">
      <c r="A56" s="60" t="s">
        <v>120</v>
      </c>
      <c r="B56" s="59" t="s">
        <v>89</v>
      </c>
      <c r="C56" s="18" t="s">
        <v>21</v>
      </c>
      <c r="D56" s="18" t="s">
        <v>17</v>
      </c>
      <c r="E56" s="58" t="s">
        <v>121</v>
      </c>
      <c r="F56" s="58"/>
      <c r="G56" s="15">
        <f t="shared" si="3"/>
        <v>-100000</v>
      </c>
      <c r="H56" s="15">
        <f>H57+H59</f>
        <v>-100000</v>
      </c>
      <c r="I56" s="15">
        <f>I59+I57</f>
        <v>0</v>
      </c>
    </row>
    <row r="57" spans="1:9" ht="25.5" customHeight="1">
      <c r="A57" s="20" t="s">
        <v>22</v>
      </c>
      <c r="B57" s="93">
        <v>903</v>
      </c>
      <c r="C57" s="18" t="s">
        <v>21</v>
      </c>
      <c r="D57" s="18" t="s">
        <v>17</v>
      </c>
      <c r="E57" s="58" t="s">
        <v>122</v>
      </c>
      <c r="F57" s="58"/>
      <c r="G57" s="15">
        <f t="shared" si="3"/>
        <v>-100000</v>
      </c>
      <c r="H57" s="15">
        <f>H58</f>
        <v>-100000</v>
      </c>
      <c r="I57" s="29">
        <f>I58</f>
        <v>0</v>
      </c>
    </row>
    <row r="58" spans="1:9" ht="25.5" customHeight="1">
      <c r="A58" s="57" t="s">
        <v>23</v>
      </c>
      <c r="B58" s="93">
        <v>903</v>
      </c>
      <c r="C58" s="18" t="s">
        <v>21</v>
      </c>
      <c r="D58" s="18" t="s">
        <v>17</v>
      </c>
      <c r="E58" s="58" t="s">
        <v>122</v>
      </c>
      <c r="F58" s="58" t="s">
        <v>24</v>
      </c>
      <c r="G58" s="15">
        <f t="shared" si="3"/>
        <v>-100000</v>
      </c>
      <c r="H58" s="15">
        <v>-100000</v>
      </c>
      <c r="I58" s="29"/>
    </row>
    <row r="59" spans="1:9" ht="25.5" customHeight="1">
      <c r="A59" s="57" t="s">
        <v>123</v>
      </c>
      <c r="B59" s="59" t="s">
        <v>89</v>
      </c>
      <c r="C59" s="58" t="s">
        <v>21</v>
      </c>
      <c r="D59" s="58" t="s">
        <v>17</v>
      </c>
      <c r="E59" s="58" t="s">
        <v>124</v>
      </c>
      <c r="F59" s="58"/>
      <c r="G59" s="15">
        <f t="shared" si="3"/>
        <v>0</v>
      </c>
      <c r="H59" s="15">
        <f>H60</f>
        <v>0</v>
      </c>
      <c r="I59" s="28"/>
    </row>
    <row r="60" spans="1:9" ht="25.5" customHeight="1">
      <c r="A60" s="57" t="s">
        <v>23</v>
      </c>
      <c r="B60" s="59">
        <v>903</v>
      </c>
      <c r="C60" s="58" t="s">
        <v>21</v>
      </c>
      <c r="D60" s="58" t="s">
        <v>17</v>
      </c>
      <c r="E60" s="58" t="s">
        <v>124</v>
      </c>
      <c r="F60" s="58" t="s">
        <v>24</v>
      </c>
      <c r="G60" s="15">
        <f t="shared" si="3"/>
        <v>0</v>
      </c>
      <c r="H60" s="15"/>
      <c r="I60" s="28"/>
    </row>
    <row r="61" spans="1:9" ht="25.5" customHeight="1">
      <c r="A61" s="64" t="s">
        <v>125</v>
      </c>
      <c r="B61" s="93">
        <v>903</v>
      </c>
      <c r="C61" s="18" t="s">
        <v>21</v>
      </c>
      <c r="D61" s="18" t="s">
        <v>17</v>
      </c>
      <c r="E61" s="58" t="s">
        <v>126</v>
      </c>
      <c r="F61" s="58"/>
      <c r="G61" s="15">
        <f t="shared" si="3"/>
        <v>-20000</v>
      </c>
      <c r="H61" s="15">
        <f>H62</f>
        <v>-20000</v>
      </c>
      <c r="I61" s="29">
        <f>I62</f>
        <v>0</v>
      </c>
    </row>
    <row r="62" spans="1:9" ht="25.5" customHeight="1">
      <c r="A62" s="65" t="s">
        <v>22</v>
      </c>
      <c r="B62" s="93">
        <v>903</v>
      </c>
      <c r="C62" s="18" t="s">
        <v>21</v>
      </c>
      <c r="D62" s="18" t="s">
        <v>17</v>
      </c>
      <c r="E62" s="58" t="s">
        <v>127</v>
      </c>
      <c r="F62" s="58"/>
      <c r="G62" s="15">
        <f t="shared" si="3"/>
        <v>-20000</v>
      </c>
      <c r="H62" s="15">
        <f>H63</f>
        <v>-20000</v>
      </c>
      <c r="I62" s="29">
        <f>I63</f>
        <v>0</v>
      </c>
    </row>
    <row r="63" spans="1:9" ht="25.5" customHeight="1">
      <c r="A63" s="67" t="s">
        <v>23</v>
      </c>
      <c r="B63" s="93">
        <v>903</v>
      </c>
      <c r="C63" s="18" t="s">
        <v>21</v>
      </c>
      <c r="D63" s="18" t="s">
        <v>17</v>
      </c>
      <c r="E63" s="58" t="s">
        <v>127</v>
      </c>
      <c r="F63" s="58" t="s">
        <v>24</v>
      </c>
      <c r="G63" s="15">
        <f t="shared" si="3"/>
        <v>-20000</v>
      </c>
      <c r="H63" s="15">
        <v>-20000</v>
      </c>
      <c r="I63" s="29"/>
    </row>
    <row r="64" spans="1:9" ht="24" customHeight="1">
      <c r="A64" s="60" t="s">
        <v>128</v>
      </c>
      <c r="B64" s="93">
        <v>903</v>
      </c>
      <c r="C64" s="18" t="s">
        <v>21</v>
      </c>
      <c r="D64" s="18" t="s">
        <v>17</v>
      </c>
      <c r="E64" s="58" t="s">
        <v>129</v>
      </c>
      <c r="F64" s="58"/>
      <c r="G64" s="21">
        <f t="shared" si="3"/>
        <v>47406</v>
      </c>
      <c r="H64" s="15">
        <f>H65</f>
        <v>0</v>
      </c>
      <c r="I64" s="15">
        <f>I66</f>
        <v>47406</v>
      </c>
    </row>
    <row r="65" spans="1:9" ht="25.5" customHeight="1">
      <c r="A65" s="20" t="s">
        <v>22</v>
      </c>
      <c r="B65" s="93">
        <v>903</v>
      </c>
      <c r="C65" s="18" t="s">
        <v>21</v>
      </c>
      <c r="D65" s="18" t="s">
        <v>17</v>
      </c>
      <c r="E65" s="58" t="s">
        <v>130</v>
      </c>
      <c r="F65" s="58"/>
      <c r="G65" s="21">
        <f t="shared" si="3"/>
        <v>47406</v>
      </c>
      <c r="H65" s="15">
        <f>H66</f>
        <v>0</v>
      </c>
      <c r="I65" s="15">
        <f>I66</f>
        <v>47406</v>
      </c>
    </row>
    <row r="66" spans="1:9" ht="24.75" customHeight="1">
      <c r="A66" s="57" t="s">
        <v>23</v>
      </c>
      <c r="B66" s="93">
        <v>903</v>
      </c>
      <c r="C66" s="18" t="s">
        <v>21</v>
      </c>
      <c r="D66" s="18" t="s">
        <v>17</v>
      </c>
      <c r="E66" s="58" t="s">
        <v>130</v>
      </c>
      <c r="F66" s="58" t="s">
        <v>24</v>
      </c>
      <c r="G66" s="21">
        <f t="shared" si="3"/>
        <v>47406</v>
      </c>
      <c r="H66" s="15"/>
      <c r="I66" s="15">
        <v>47406</v>
      </c>
    </row>
    <row r="67" spans="1:9" ht="25.5" customHeight="1" hidden="1">
      <c r="A67" s="54" t="s">
        <v>48</v>
      </c>
      <c r="B67" s="55">
        <v>903</v>
      </c>
      <c r="C67" s="55" t="s">
        <v>47</v>
      </c>
      <c r="D67" s="55"/>
      <c r="E67" s="58"/>
      <c r="F67" s="58"/>
      <c r="G67" s="21">
        <f t="shared" si="3"/>
        <v>0</v>
      </c>
      <c r="H67" s="21">
        <f>H68</f>
        <v>0</v>
      </c>
      <c r="I67" s="29"/>
    </row>
    <row r="68" spans="1:9" ht="25.5" customHeight="1" hidden="1">
      <c r="A68" s="54" t="s">
        <v>49</v>
      </c>
      <c r="B68" s="55">
        <v>903</v>
      </c>
      <c r="C68" s="55" t="s">
        <v>47</v>
      </c>
      <c r="D68" s="55" t="s">
        <v>21</v>
      </c>
      <c r="E68" s="58"/>
      <c r="F68" s="58"/>
      <c r="G68" s="21">
        <f t="shared" si="3"/>
        <v>0</v>
      </c>
      <c r="H68" s="21">
        <f>H69</f>
        <v>0</v>
      </c>
      <c r="I68" s="29"/>
    </row>
    <row r="69" spans="1:9" ht="25.5" customHeight="1" hidden="1">
      <c r="A69" s="32" t="s">
        <v>28</v>
      </c>
      <c r="B69" s="59" t="s">
        <v>89</v>
      </c>
      <c r="C69" s="58" t="s">
        <v>47</v>
      </c>
      <c r="D69" s="58" t="s">
        <v>21</v>
      </c>
      <c r="E69" s="58" t="s">
        <v>27</v>
      </c>
      <c r="F69" s="58"/>
      <c r="G69" s="15">
        <f t="shared" si="3"/>
        <v>0</v>
      </c>
      <c r="H69" s="15">
        <f>H70</f>
        <v>0</v>
      </c>
      <c r="I69" s="29"/>
    </row>
    <row r="70" spans="1:9" ht="25.5" customHeight="1" hidden="1">
      <c r="A70" s="57" t="s">
        <v>116</v>
      </c>
      <c r="B70" s="59" t="s">
        <v>89</v>
      </c>
      <c r="C70" s="58" t="s">
        <v>47</v>
      </c>
      <c r="D70" s="58" t="s">
        <v>21</v>
      </c>
      <c r="E70" s="58" t="s">
        <v>117</v>
      </c>
      <c r="F70" s="58"/>
      <c r="G70" s="15">
        <f t="shared" si="3"/>
        <v>0</v>
      </c>
      <c r="H70" s="15">
        <f>H71</f>
        <v>0</v>
      </c>
      <c r="I70" s="29"/>
    </row>
    <row r="71" spans="1:9" ht="25.5" customHeight="1" hidden="1">
      <c r="A71" s="38" t="s">
        <v>41</v>
      </c>
      <c r="B71" s="59" t="s">
        <v>89</v>
      </c>
      <c r="C71" s="58" t="s">
        <v>47</v>
      </c>
      <c r="D71" s="58" t="s">
        <v>21</v>
      </c>
      <c r="E71" s="58" t="s">
        <v>117</v>
      </c>
      <c r="F71" s="58" t="s">
        <v>42</v>
      </c>
      <c r="G71" s="15">
        <f t="shared" si="3"/>
        <v>0</v>
      </c>
      <c r="H71" s="15"/>
      <c r="I71" s="29"/>
    </row>
    <row r="72" spans="1:9" ht="25.5" customHeight="1">
      <c r="A72" s="54" t="s">
        <v>103</v>
      </c>
      <c r="B72" s="55">
        <v>903</v>
      </c>
      <c r="C72" s="55" t="s">
        <v>104</v>
      </c>
      <c r="D72" s="18"/>
      <c r="E72" s="58"/>
      <c r="F72" s="58"/>
      <c r="G72" s="21">
        <f t="shared" si="3"/>
        <v>-50000</v>
      </c>
      <c r="H72" s="15">
        <f>H73</f>
        <v>-50000</v>
      </c>
      <c r="I72" s="29"/>
    </row>
    <row r="73" spans="1:9" ht="25.5" customHeight="1">
      <c r="A73" s="54" t="s">
        <v>105</v>
      </c>
      <c r="B73" s="55">
        <v>903</v>
      </c>
      <c r="C73" s="55" t="s">
        <v>104</v>
      </c>
      <c r="D73" s="55" t="s">
        <v>17</v>
      </c>
      <c r="E73" s="56"/>
      <c r="F73" s="56"/>
      <c r="G73" s="21">
        <f t="shared" si="3"/>
        <v>-50000</v>
      </c>
      <c r="H73" s="21">
        <f>H74</f>
        <v>-50000</v>
      </c>
      <c r="I73" s="29"/>
    </row>
    <row r="74" spans="1:9" ht="35.25" customHeight="1">
      <c r="A74" s="20" t="s">
        <v>106</v>
      </c>
      <c r="B74" s="18">
        <v>903</v>
      </c>
      <c r="C74" s="18" t="s">
        <v>104</v>
      </c>
      <c r="D74" s="18" t="s">
        <v>17</v>
      </c>
      <c r="E74" s="58" t="s">
        <v>107</v>
      </c>
      <c r="F74" s="58"/>
      <c r="G74" s="21">
        <f t="shared" si="3"/>
        <v>-50000</v>
      </c>
      <c r="H74" s="15">
        <f>H75</f>
        <v>-50000</v>
      </c>
      <c r="I74" s="29"/>
    </row>
    <row r="75" spans="1:9" ht="18.75" customHeight="1">
      <c r="A75" s="20" t="s">
        <v>108</v>
      </c>
      <c r="B75" s="18">
        <v>903</v>
      </c>
      <c r="C75" s="18" t="s">
        <v>104</v>
      </c>
      <c r="D75" s="18" t="s">
        <v>17</v>
      </c>
      <c r="E75" s="58" t="s">
        <v>107</v>
      </c>
      <c r="F75" s="58" t="s">
        <v>109</v>
      </c>
      <c r="G75" s="21">
        <f t="shared" si="3"/>
        <v>-50000</v>
      </c>
      <c r="H75" s="15">
        <v>-50000</v>
      </c>
      <c r="I75" s="29"/>
    </row>
    <row r="76" spans="1:9" ht="46.5" customHeight="1">
      <c r="A76" s="113" t="s">
        <v>162</v>
      </c>
      <c r="B76" s="114">
        <v>955</v>
      </c>
      <c r="C76" s="115"/>
      <c r="D76" s="115"/>
      <c r="E76" s="116"/>
      <c r="F76" s="116"/>
      <c r="G76" s="117">
        <f t="shared" si="3"/>
        <v>-36500</v>
      </c>
      <c r="H76" s="117">
        <f>H77</f>
        <v>250000</v>
      </c>
      <c r="I76" s="117">
        <f>I77</f>
        <v>-286500</v>
      </c>
    </row>
    <row r="77" spans="1:9" ht="18.75" customHeight="1">
      <c r="A77" s="54" t="s">
        <v>48</v>
      </c>
      <c r="B77" s="61">
        <v>955</v>
      </c>
      <c r="C77" s="55" t="s">
        <v>47</v>
      </c>
      <c r="D77" s="55"/>
      <c r="E77" s="56"/>
      <c r="F77" s="56"/>
      <c r="G77" s="21">
        <f t="shared" si="3"/>
        <v>-36500</v>
      </c>
      <c r="H77" s="21">
        <f>H78+H88</f>
        <v>250000</v>
      </c>
      <c r="I77" s="21">
        <f>I78+I88</f>
        <v>-286500</v>
      </c>
    </row>
    <row r="78" spans="1:9" ht="23.25" customHeight="1">
      <c r="A78" s="54" t="s">
        <v>163</v>
      </c>
      <c r="B78" s="61">
        <v>955</v>
      </c>
      <c r="C78" s="55" t="s">
        <v>47</v>
      </c>
      <c r="D78" s="55" t="s">
        <v>17</v>
      </c>
      <c r="E78" s="56"/>
      <c r="F78" s="56"/>
      <c r="G78" s="21">
        <f>H78+I78</f>
        <v>185660</v>
      </c>
      <c r="H78" s="21">
        <f>H79</f>
        <v>250000</v>
      </c>
      <c r="I78" s="21">
        <f>I79</f>
        <v>-64340</v>
      </c>
    </row>
    <row r="79" spans="1:9" ht="31.5" customHeight="1">
      <c r="A79" s="62" t="s">
        <v>164</v>
      </c>
      <c r="B79" s="109">
        <v>955</v>
      </c>
      <c r="C79" s="18" t="s">
        <v>47</v>
      </c>
      <c r="D79" s="18" t="s">
        <v>17</v>
      </c>
      <c r="E79" s="58" t="s">
        <v>165</v>
      </c>
      <c r="F79" s="58"/>
      <c r="G79" s="15">
        <f aca="true" t="shared" si="5" ref="G79:G100">H79+I79</f>
        <v>185660</v>
      </c>
      <c r="H79" s="15">
        <f>H82+H84+H80</f>
        <v>250000</v>
      </c>
      <c r="I79" s="15">
        <f>I80+I82+I84+I86</f>
        <v>-64340</v>
      </c>
    </row>
    <row r="80" spans="1:9" ht="27" customHeight="1" hidden="1">
      <c r="A80" s="57" t="s">
        <v>83</v>
      </c>
      <c r="B80" s="109">
        <v>955</v>
      </c>
      <c r="C80" s="58" t="s">
        <v>47</v>
      </c>
      <c r="D80" s="58" t="s">
        <v>17</v>
      </c>
      <c r="E80" s="58" t="s">
        <v>166</v>
      </c>
      <c r="F80" s="58"/>
      <c r="G80" s="21">
        <f t="shared" si="5"/>
        <v>0</v>
      </c>
      <c r="H80" s="15">
        <f>H81</f>
        <v>0</v>
      </c>
      <c r="I80" s="15"/>
    </row>
    <row r="81" spans="1:9" ht="30" customHeight="1" hidden="1">
      <c r="A81" s="57" t="s">
        <v>23</v>
      </c>
      <c r="B81" s="109">
        <v>955</v>
      </c>
      <c r="C81" s="58" t="s">
        <v>47</v>
      </c>
      <c r="D81" s="58" t="s">
        <v>17</v>
      </c>
      <c r="E81" s="58" t="s">
        <v>166</v>
      </c>
      <c r="F81" s="58" t="s">
        <v>24</v>
      </c>
      <c r="G81" s="21">
        <f t="shared" si="5"/>
        <v>0</v>
      </c>
      <c r="H81" s="15"/>
      <c r="I81" s="15"/>
    </row>
    <row r="82" spans="1:9" ht="28.5" customHeight="1">
      <c r="A82" s="20" t="s">
        <v>22</v>
      </c>
      <c r="B82" s="109">
        <v>955</v>
      </c>
      <c r="C82" s="18" t="s">
        <v>47</v>
      </c>
      <c r="D82" s="18" t="s">
        <v>17</v>
      </c>
      <c r="E82" s="58" t="s">
        <v>167</v>
      </c>
      <c r="F82" s="58"/>
      <c r="G82" s="15">
        <f t="shared" si="5"/>
        <v>215000</v>
      </c>
      <c r="H82" s="15">
        <f>H83</f>
        <v>0</v>
      </c>
      <c r="I82" s="15">
        <f>I83</f>
        <v>215000</v>
      </c>
    </row>
    <row r="83" spans="1:9" ht="27" customHeight="1">
      <c r="A83" s="57" t="s">
        <v>23</v>
      </c>
      <c r="B83" s="109">
        <v>955</v>
      </c>
      <c r="C83" s="18" t="s">
        <v>47</v>
      </c>
      <c r="D83" s="18" t="s">
        <v>17</v>
      </c>
      <c r="E83" s="58" t="s">
        <v>167</v>
      </c>
      <c r="F83" s="58" t="s">
        <v>24</v>
      </c>
      <c r="G83" s="15">
        <f t="shared" si="5"/>
        <v>215000</v>
      </c>
      <c r="H83" s="15"/>
      <c r="I83" s="29">
        <v>215000</v>
      </c>
    </row>
    <row r="84" spans="1:9" ht="38.25" customHeight="1">
      <c r="A84" s="57" t="s">
        <v>168</v>
      </c>
      <c r="B84" s="109">
        <v>955</v>
      </c>
      <c r="C84" s="18" t="s">
        <v>47</v>
      </c>
      <c r="D84" s="18" t="s">
        <v>17</v>
      </c>
      <c r="E84" s="58" t="s">
        <v>169</v>
      </c>
      <c r="F84" s="58"/>
      <c r="G84" s="15">
        <f t="shared" si="5"/>
        <v>250000</v>
      </c>
      <c r="H84" s="15">
        <f>H85</f>
        <v>250000</v>
      </c>
      <c r="I84" s="28"/>
    </row>
    <row r="85" spans="1:9" ht="25.5" customHeight="1">
      <c r="A85" s="57" t="s">
        <v>23</v>
      </c>
      <c r="B85" s="109">
        <v>955</v>
      </c>
      <c r="C85" s="18" t="s">
        <v>47</v>
      </c>
      <c r="D85" s="18" t="s">
        <v>17</v>
      </c>
      <c r="E85" s="58" t="s">
        <v>169</v>
      </c>
      <c r="F85" s="58" t="s">
        <v>24</v>
      </c>
      <c r="G85" s="15">
        <f t="shared" si="5"/>
        <v>250000</v>
      </c>
      <c r="H85" s="15">
        <v>250000</v>
      </c>
      <c r="I85" s="28"/>
    </row>
    <row r="86" spans="1:9" ht="39" customHeight="1">
      <c r="A86" s="20" t="s">
        <v>175</v>
      </c>
      <c r="B86" s="109">
        <v>955</v>
      </c>
      <c r="C86" s="58" t="s">
        <v>47</v>
      </c>
      <c r="D86" s="58" t="s">
        <v>17</v>
      </c>
      <c r="E86" s="58" t="s">
        <v>176</v>
      </c>
      <c r="F86" s="58" t="s">
        <v>24</v>
      </c>
      <c r="G86" s="21">
        <f t="shared" si="5"/>
        <v>-279340</v>
      </c>
      <c r="H86" s="15"/>
      <c r="I86" s="15">
        <f>I87</f>
        <v>-279340</v>
      </c>
    </row>
    <row r="87" spans="1:9" ht="25.5" customHeight="1">
      <c r="A87" s="57" t="s">
        <v>23</v>
      </c>
      <c r="B87" s="109">
        <v>955</v>
      </c>
      <c r="C87" s="18" t="s">
        <v>47</v>
      </c>
      <c r="D87" s="18" t="s">
        <v>17</v>
      </c>
      <c r="E87" s="58" t="s">
        <v>176</v>
      </c>
      <c r="F87" s="58" t="s">
        <v>24</v>
      </c>
      <c r="G87" s="21">
        <f t="shared" si="5"/>
        <v>-279340</v>
      </c>
      <c r="H87" s="15"/>
      <c r="I87" s="15">
        <v>-279340</v>
      </c>
    </row>
    <row r="88" spans="1:9" ht="25.5" customHeight="1">
      <c r="A88" s="107" t="s">
        <v>170</v>
      </c>
      <c r="B88" s="61">
        <v>955</v>
      </c>
      <c r="C88" s="55" t="s">
        <v>47</v>
      </c>
      <c r="D88" s="55" t="s">
        <v>25</v>
      </c>
      <c r="E88" s="56"/>
      <c r="F88" s="56"/>
      <c r="G88" s="21">
        <f t="shared" si="5"/>
        <v>-222160</v>
      </c>
      <c r="H88" s="21">
        <f>H89+H94</f>
        <v>0</v>
      </c>
      <c r="I88" s="21">
        <f>I89+I94</f>
        <v>-222160</v>
      </c>
    </row>
    <row r="89" spans="1:9" ht="25.5" customHeight="1">
      <c r="A89" s="62" t="s">
        <v>164</v>
      </c>
      <c r="B89" s="109">
        <v>955</v>
      </c>
      <c r="C89" s="18" t="s">
        <v>47</v>
      </c>
      <c r="D89" s="18" t="s">
        <v>25</v>
      </c>
      <c r="E89" s="58" t="s">
        <v>165</v>
      </c>
      <c r="F89" s="58"/>
      <c r="G89" s="15">
        <f t="shared" si="5"/>
        <v>-222160</v>
      </c>
      <c r="H89" s="15">
        <f>H90</f>
        <v>0</v>
      </c>
      <c r="I89" s="15">
        <f>I90+I92</f>
        <v>-222160</v>
      </c>
    </row>
    <row r="90" spans="1:9" ht="25.5" customHeight="1">
      <c r="A90" s="20" t="s">
        <v>22</v>
      </c>
      <c r="B90" s="109">
        <v>955</v>
      </c>
      <c r="C90" s="18" t="s">
        <v>47</v>
      </c>
      <c r="D90" s="18" t="s">
        <v>25</v>
      </c>
      <c r="E90" s="58" t="s">
        <v>167</v>
      </c>
      <c r="F90" s="58"/>
      <c r="G90" s="15">
        <f t="shared" si="5"/>
        <v>-23500</v>
      </c>
      <c r="H90" s="15">
        <f>H91</f>
        <v>0</v>
      </c>
      <c r="I90" s="29">
        <f>I91</f>
        <v>-23500</v>
      </c>
    </row>
    <row r="91" spans="1:9" ht="25.5" customHeight="1">
      <c r="A91" s="57" t="s">
        <v>23</v>
      </c>
      <c r="B91" s="109">
        <v>955</v>
      </c>
      <c r="C91" s="18" t="s">
        <v>47</v>
      </c>
      <c r="D91" s="18" t="s">
        <v>25</v>
      </c>
      <c r="E91" s="58" t="s">
        <v>167</v>
      </c>
      <c r="F91" s="58" t="s">
        <v>24</v>
      </c>
      <c r="G91" s="15">
        <f t="shared" si="5"/>
        <v>-23500</v>
      </c>
      <c r="H91" s="15"/>
      <c r="I91" s="29">
        <v>-23500</v>
      </c>
    </row>
    <row r="92" spans="1:9" ht="36" customHeight="1">
      <c r="A92" s="20" t="s">
        <v>175</v>
      </c>
      <c r="B92" s="109">
        <v>955</v>
      </c>
      <c r="C92" s="18" t="s">
        <v>47</v>
      </c>
      <c r="D92" s="18" t="s">
        <v>25</v>
      </c>
      <c r="E92" s="58" t="s">
        <v>176</v>
      </c>
      <c r="F92" s="58"/>
      <c r="G92" s="21">
        <f t="shared" si="5"/>
        <v>-198660</v>
      </c>
      <c r="H92" s="15">
        <f>H93</f>
        <v>0</v>
      </c>
      <c r="I92" s="15">
        <f>I93</f>
        <v>-198660</v>
      </c>
    </row>
    <row r="93" spans="1:9" ht="24.75" customHeight="1">
      <c r="A93" s="57" t="s">
        <v>23</v>
      </c>
      <c r="B93" s="109">
        <v>955</v>
      </c>
      <c r="C93" s="18" t="s">
        <v>47</v>
      </c>
      <c r="D93" s="18" t="s">
        <v>25</v>
      </c>
      <c r="E93" s="58" t="s">
        <v>176</v>
      </c>
      <c r="F93" s="58" t="s">
        <v>24</v>
      </c>
      <c r="G93" s="21">
        <f t="shared" si="5"/>
        <v>-198660</v>
      </c>
      <c r="H93" s="15"/>
      <c r="I93" s="15">
        <v>-198660</v>
      </c>
    </row>
    <row r="94" spans="1:9" ht="25.5" customHeight="1" hidden="1">
      <c r="A94" s="64" t="s">
        <v>171</v>
      </c>
      <c r="B94" s="109">
        <v>955</v>
      </c>
      <c r="C94" s="18" t="s">
        <v>47</v>
      </c>
      <c r="D94" s="18" t="s">
        <v>25</v>
      </c>
      <c r="E94" s="58" t="s">
        <v>172</v>
      </c>
      <c r="F94" s="58"/>
      <c r="G94" s="15">
        <f t="shared" si="5"/>
        <v>0</v>
      </c>
      <c r="H94" s="15">
        <f>H95+H100</f>
        <v>0</v>
      </c>
      <c r="I94" s="28"/>
    </row>
    <row r="95" spans="1:9" ht="30" customHeight="1" hidden="1">
      <c r="A95" s="20" t="s">
        <v>22</v>
      </c>
      <c r="B95" s="109">
        <v>955</v>
      </c>
      <c r="C95" s="18" t="s">
        <v>47</v>
      </c>
      <c r="D95" s="18" t="s">
        <v>25</v>
      </c>
      <c r="E95" s="58" t="s">
        <v>173</v>
      </c>
      <c r="F95" s="58"/>
      <c r="G95" s="15">
        <f t="shared" si="5"/>
        <v>0</v>
      </c>
      <c r="H95" s="15">
        <f>H96</f>
        <v>0</v>
      </c>
      <c r="I95" s="28"/>
    </row>
    <row r="96" spans="1:9" ht="25.5" customHeight="1" hidden="1">
      <c r="A96" s="57" t="s">
        <v>23</v>
      </c>
      <c r="B96" s="109">
        <v>955</v>
      </c>
      <c r="C96" s="18" t="s">
        <v>47</v>
      </c>
      <c r="D96" s="18" t="s">
        <v>25</v>
      </c>
      <c r="E96" s="58" t="s">
        <v>173</v>
      </c>
      <c r="F96" s="58" t="s">
        <v>24</v>
      </c>
      <c r="G96" s="15">
        <f t="shared" si="5"/>
        <v>0</v>
      </c>
      <c r="H96" s="15"/>
      <c r="I96" s="29"/>
    </row>
    <row r="97" spans="1:9" ht="25.5" customHeight="1" hidden="1">
      <c r="A97" s="107" t="s">
        <v>174</v>
      </c>
      <c r="B97" s="61">
        <v>955</v>
      </c>
      <c r="C97" s="55" t="s">
        <v>47</v>
      </c>
      <c r="D97" s="55" t="s">
        <v>135</v>
      </c>
      <c r="E97" s="56"/>
      <c r="F97" s="56"/>
      <c r="G97" s="21">
        <f t="shared" si="5"/>
        <v>0</v>
      </c>
      <c r="H97" s="21">
        <f>H98</f>
        <v>0</v>
      </c>
      <c r="I97" s="29"/>
    </row>
    <row r="98" spans="1:9" ht="25.5" customHeight="1" hidden="1">
      <c r="A98" s="62" t="s">
        <v>164</v>
      </c>
      <c r="B98" s="109">
        <v>955</v>
      </c>
      <c r="C98" s="18" t="s">
        <v>47</v>
      </c>
      <c r="D98" s="18" t="s">
        <v>135</v>
      </c>
      <c r="E98" s="58" t="s">
        <v>165</v>
      </c>
      <c r="F98" s="58"/>
      <c r="G98" s="15">
        <f t="shared" si="5"/>
        <v>0</v>
      </c>
      <c r="H98" s="15">
        <f>H99</f>
        <v>0</v>
      </c>
      <c r="I98" s="29"/>
    </row>
    <row r="99" spans="1:9" ht="30" customHeight="1" hidden="1">
      <c r="A99" s="20" t="s">
        <v>22</v>
      </c>
      <c r="B99" s="109">
        <v>955</v>
      </c>
      <c r="C99" s="18" t="s">
        <v>47</v>
      </c>
      <c r="D99" s="18" t="s">
        <v>135</v>
      </c>
      <c r="E99" s="58" t="s">
        <v>167</v>
      </c>
      <c r="F99" s="58"/>
      <c r="G99" s="15">
        <f t="shared" si="5"/>
        <v>0</v>
      </c>
      <c r="H99" s="15">
        <f>H100</f>
        <v>0</v>
      </c>
      <c r="I99" s="29"/>
    </row>
    <row r="100" spans="1:9" ht="27.75" customHeight="1" hidden="1">
      <c r="A100" s="57" t="s">
        <v>23</v>
      </c>
      <c r="B100" s="109">
        <v>955</v>
      </c>
      <c r="C100" s="18" t="s">
        <v>47</v>
      </c>
      <c r="D100" s="18" t="s">
        <v>135</v>
      </c>
      <c r="E100" s="58" t="s">
        <v>167</v>
      </c>
      <c r="F100" s="58" t="s">
        <v>24</v>
      </c>
      <c r="G100" s="15">
        <f t="shared" si="5"/>
        <v>0</v>
      </c>
      <c r="H100" s="15"/>
      <c r="I100" s="29"/>
    </row>
    <row r="101" spans="1:9" ht="24.75" customHeight="1">
      <c r="A101" s="90" t="s">
        <v>96</v>
      </c>
      <c r="B101" s="118" t="s">
        <v>97</v>
      </c>
      <c r="C101" s="119"/>
      <c r="D101" s="119"/>
      <c r="E101" s="120"/>
      <c r="F101" s="120"/>
      <c r="G101" s="121">
        <f>H101+I101</f>
        <v>532700</v>
      </c>
      <c r="H101" s="121">
        <f>H102</f>
        <v>631000</v>
      </c>
      <c r="I101" s="121">
        <f>I102</f>
        <v>-98300</v>
      </c>
    </row>
    <row r="102" spans="1:9" ht="18.75" customHeight="1">
      <c r="A102" s="37" t="s">
        <v>38</v>
      </c>
      <c r="B102" s="100" t="s">
        <v>97</v>
      </c>
      <c r="C102" s="21" t="s">
        <v>39</v>
      </c>
      <c r="D102" s="15"/>
      <c r="E102" s="15"/>
      <c r="F102" s="46"/>
      <c r="G102" s="43">
        <f aca="true" t="shared" si="6" ref="G102:G152">H102+I102</f>
        <v>532700</v>
      </c>
      <c r="H102" s="43">
        <f>H103+H109+H120</f>
        <v>631000</v>
      </c>
      <c r="I102" s="43">
        <f>I103+I109+I120</f>
        <v>-98300</v>
      </c>
    </row>
    <row r="103" spans="1:9" ht="15.75" customHeight="1">
      <c r="A103" s="69" t="s">
        <v>40</v>
      </c>
      <c r="B103" s="100" t="s">
        <v>97</v>
      </c>
      <c r="C103" s="55" t="s">
        <v>39</v>
      </c>
      <c r="D103" s="55" t="s">
        <v>17</v>
      </c>
      <c r="E103" s="15"/>
      <c r="F103" s="46"/>
      <c r="G103" s="43">
        <f t="shared" si="6"/>
        <v>-397310</v>
      </c>
      <c r="H103" s="43">
        <f>H104</f>
        <v>-282910</v>
      </c>
      <c r="I103" s="43">
        <f>I104</f>
        <v>-114400</v>
      </c>
    </row>
    <row r="104" spans="1:9" ht="18.75" customHeight="1">
      <c r="A104" s="64" t="s">
        <v>68</v>
      </c>
      <c r="B104" s="92" t="s">
        <v>97</v>
      </c>
      <c r="C104" s="18" t="s">
        <v>39</v>
      </c>
      <c r="D104" s="18" t="s">
        <v>17</v>
      </c>
      <c r="E104" s="58" t="s">
        <v>69</v>
      </c>
      <c r="F104" s="56"/>
      <c r="G104" s="44">
        <f t="shared" si="6"/>
        <v>-397310</v>
      </c>
      <c r="H104" s="44">
        <f>H105+H107</f>
        <v>-282910</v>
      </c>
      <c r="I104" s="44">
        <f>I105+I107</f>
        <v>-114400</v>
      </c>
    </row>
    <row r="105" spans="1:9" ht="29.25" customHeight="1">
      <c r="A105" s="65" t="s">
        <v>22</v>
      </c>
      <c r="B105" s="93">
        <v>974</v>
      </c>
      <c r="C105" s="18" t="s">
        <v>39</v>
      </c>
      <c r="D105" s="18" t="s">
        <v>17</v>
      </c>
      <c r="E105" s="58" t="s">
        <v>70</v>
      </c>
      <c r="F105" s="58"/>
      <c r="G105" s="44">
        <f t="shared" si="6"/>
        <v>-386000</v>
      </c>
      <c r="H105" s="44">
        <f>H106</f>
        <v>-271600</v>
      </c>
      <c r="I105" s="44">
        <f>I106</f>
        <v>-114400</v>
      </c>
    </row>
    <row r="106" spans="1:9" ht="26.25" customHeight="1">
      <c r="A106" s="67" t="s">
        <v>23</v>
      </c>
      <c r="B106" s="93">
        <v>974</v>
      </c>
      <c r="C106" s="18" t="s">
        <v>39</v>
      </c>
      <c r="D106" s="18" t="s">
        <v>17</v>
      </c>
      <c r="E106" s="58" t="s">
        <v>70</v>
      </c>
      <c r="F106" s="58" t="s">
        <v>24</v>
      </c>
      <c r="G106" s="44">
        <f t="shared" si="6"/>
        <v>-386000</v>
      </c>
      <c r="H106" s="44">
        <v>-271600</v>
      </c>
      <c r="I106" s="44">
        <v>-114400</v>
      </c>
    </row>
    <row r="107" spans="1:9" ht="29.25" customHeight="1">
      <c r="A107" s="57" t="s">
        <v>83</v>
      </c>
      <c r="B107" s="109">
        <v>974</v>
      </c>
      <c r="C107" s="58" t="s">
        <v>39</v>
      </c>
      <c r="D107" s="58" t="s">
        <v>17</v>
      </c>
      <c r="E107" s="58" t="s">
        <v>177</v>
      </c>
      <c r="F107" s="58"/>
      <c r="G107" s="21">
        <f t="shared" si="6"/>
        <v>-11310</v>
      </c>
      <c r="H107" s="15">
        <f>H108</f>
        <v>-11310</v>
      </c>
      <c r="I107" s="44"/>
    </row>
    <row r="108" spans="1:9" ht="22.5" customHeight="1">
      <c r="A108" s="57" t="s">
        <v>23</v>
      </c>
      <c r="B108" s="109">
        <v>974</v>
      </c>
      <c r="C108" s="58" t="s">
        <v>39</v>
      </c>
      <c r="D108" s="58" t="s">
        <v>17</v>
      </c>
      <c r="E108" s="58" t="s">
        <v>177</v>
      </c>
      <c r="F108" s="58" t="s">
        <v>24</v>
      </c>
      <c r="G108" s="21">
        <f t="shared" si="6"/>
        <v>-11310</v>
      </c>
      <c r="H108" s="15">
        <v>-11310</v>
      </c>
      <c r="I108" s="44"/>
    </row>
    <row r="109" spans="1:9" ht="26.25" customHeight="1">
      <c r="A109" s="37" t="s">
        <v>43</v>
      </c>
      <c r="B109" s="102">
        <v>974</v>
      </c>
      <c r="C109" s="21" t="s">
        <v>39</v>
      </c>
      <c r="D109" s="21" t="s">
        <v>25</v>
      </c>
      <c r="E109" s="21"/>
      <c r="F109" s="21"/>
      <c r="G109" s="28">
        <f aca="true" t="shared" si="7" ref="G109:G125">H109+I109</f>
        <v>632310</v>
      </c>
      <c r="H109" s="28">
        <f>H110+H117</f>
        <v>616210</v>
      </c>
      <c r="I109" s="28">
        <f>I110+I117</f>
        <v>16100</v>
      </c>
    </row>
    <row r="110" spans="1:9" ht="26.25" customHeight="1">
      <c r="A110" s="39" t="s">
        <v>44</v>
      </c>
      <c r="B110" s="16">
        <v>974</v>
      </c>
      <c r="C110" s="15" t="s">
        <v>39</v>
      </c>
      <c r="D110" s="15" t="s">
        <v>25</v>
      </c>
      <c r="E110" s="15" t="s">
        <v>45</v>
      </c>
      <c r="F110" s="15"/>
      <c r="G110" s="29">
        <f t="shared" si="7"/>
        <v>642210</v>
      </c>
      <c r="H110" s="16">
        <f>H111+H113+H115</f>
        <v>586210</v>
      </c>
      <c r="I110" s="16">
        <f>I111+I113+I115</f>
        <v>56000</v>
      </c>
    </row>
    <row r="111" spans="1:10" ht="31.5" customHeight="1">
      <c r="A111" s="57" t="s">
        <v>83</v>
      </c>
      <c r="B111" s="16">
        <v>974</v>
      </c>
      <c r="C111" s="15" t="s">
        <v>39</v>
      </c>
      <c r="D111" s="15" t="s">
        <v>25</v>
      </c>
      <c r="E111" s="58">
        <v>4219500</v>
      </c>
      <c r="F111" s="15"/>
      <c r="G111" s="29">
        <f t="shared" si="7"/>
        <v>-235500</v>
      </c>
      <c r="H111" s="16">
        <f>H112</f>
        <v>-235500</v>
      </c>
      <c r="I111" s="29"/>
      <c r="J111" s="127"/>
    </row>
    <row r="112" spans="1:9" ht="35.25" customHeight="1">
      <c r="A112" s="57" t="s">
        <v>23</v>
      </c>
      <c r="B112" s="16">
        <v>974</v>
      </c>
      <c r="C112" s="15" t="s">
        <v>39</v>
      </c>
      <c r="D112" s="15" t="s">
        <v>25</v>
      </c>
      <c r="E112" s="58">
        <v>4219500</v>
      </c>
      <c r="F112" s="15" t="s">
        <v>24</v>
      </c>
      <c r="G112" s="29">
        <f t="shared" si="7"/>
        <v>-235500</v>
      </c>
      <c r="H112" s="16">
        <v>-235500</v>
      </c>
      <c r="I112" s="29"/>
    </row>
    <row r="113" spans="1:9" ht="32.25" customHeight="1">
      <c r="A113" s="38" t="s">
        <v>22</v>
      </c>
      <c r="B113" s="16">
        <v>974</v>
      </c>
      <c r="C113" s="15" t="s">
        <v>39</v>
      </c>
      <c r="D113" s="15" t="s">
        <v>25</v>
      </c>
      <c r="E113" s="15" t="s">
        <v>46</v>
      </c>
      <c r="F113" s="15"/>
      <c r="G113" s="29">
        <f t="shared" si="7"/>
        <v>641510</v>
      </c>
      <c r="H113" s="16">
        <f>H114</f>
        <v>585510</v>
      </c>
      <c r="I113" s="16">
        <f>I114</f>
        <v>56000</v>
      </c>
    </row>
    <row r="114" spans="1:9" ht="30" customHeight="1">
      <c r="A114" s="38" t="s">
        <v>23</v>
      </c>
      <c r="B114" s="16">
        <v>974</v>
      </c>
      <c r="C114" s="15" t="s">
        <v>39</v>
      </c>
      <c r="D114" s="15" t="s">
        <v>25</v>
      </c>
      <c r="E114" s="15" t="s">
        <v>46</v>
      </c>
      <c r="F114" s="15" t="s">
        <v>24</v>
      </c>
      <c r="G114" s="29">
        <f t="shared" si="7"/>
        <v>641510</v>
      </c>
      <c r="H114" s="16">
        <v>585510</v>
      </c>
      <c r="I114" s="29">
        <v>56000</v>
      </c>
    </row>
    <row r="115" spans="1:9" ht="30" customHeight="1">
      <c r="A115" s="57" t="s">
        <v>145</v>
      </c>
      <c r="B115" s="16">
        <v>974</v>
      </c>
      <c r="C115" s="18" t="s">
        <v>39</v>
      </c>
      <c r="D115" s="18" t="s">
        <v>25</v>
      </c>
      <c r="E115" s="58" t="s">
        <v>146</v>
      </c>
      <c r="F115" s="58"/>
      <c r="G115" s="29">
        <f t="shared" si="7"/>
        <v>236200</v>
      </c>
      <c r="H115" s="126">
        <f>H116</f>
        <v>236200</v>
      </c>
      <c r="I115" s="29"/>
    </row>
    <row r="116" spans="1:9" ht="30" customHeight="1">
      <c r="A116" s="57" t="s">
        <v>23</v>
      </c>
      <c r="B116" s="16">
        <v>974</v>
      </c>
      <c r="C116" s="18" t="s">
        <v>39</v>
      </c>
      <c r="D116" s="18" t="s">
        <v>25</v>
      </c>
      <c r="E116" s="58" t="s">
        <v>146</v>
      </c>
      <c r="F116" s="58" t="s">
        <v>24</v>
      </c>
      <c r="G116" s="29">
        <f t="shared" si="7"/>
        <v>236200</v>
      </c>
      <c r="H116" s="126">
        <v>236200</v>
      </c>
      <c r="I116" s="29"/>
    </row>
    <row r="117" spans="1:9" ht="27" customHeight="1">
      <c r="A117" s="39" t="s">
        <v>131</v>
      </c>
      <c r="B117" s="16">
        <v>974</v>
      </c>
      <c r="C117" s="15" t="s">
        <v>39</v>
      </c>
      <c r="D117" s="15" t="s">
        <v>25</v>
      </c>
      <c r="E117" s="15" t="s">
        <v>132</v>
      </c>
      <c r="F117" s="15"/>
      <c r="G117" s="29">
        <f t="shared" si="7"/>
        <v>-9900</v>
      </c>
      <c r="H117" s="29">
        <f>H118</f>
        <v>30000</v>
      </c>
      <c r="I117" s="29">
        <f>I118</f>
        <v>-39900</v>
      </c>
    </row>
    <row r="118" spans="1:9" ht="27" customHeight="1">
      <c r="A118" s="38" t="s">
        <v>22</v>
      </c>
      <c r="B118" s="16">
        <v>974</v>
      </c>
      <c r="C118" s="15" t="s">
        <v>39</v>
      </c>
      <c r="D118" s="15" t="s">
        <v>25</v>
      </c>
      <c r="E118" s="15" t="s">
        <v>133</v>
      </c>
      <c r="F118" s="15"/>
      <c r="G118" s="29">
        <f t="shared" si="7"/>
        <v>-9900</v>
      </c>
      <c r="H118" s="29">
        <f>H119</f>
        <v>30000</v>
      </c>
      <c r="I118" s="29">
        <f>I119</f>
        <v>-39900</v>
      </c>
    </row>
    <row r="119" spans="1:9" ht="25.5" customHeight="1">
      <c r="A119" s="38" t="s">
        <v>23</v>
      </c>
      <c r="B119" s="16">
        <v>974</v>
      </c>
      <c r="C119" s="15" t="s">
        <v>39</v>
      </c>
      <c r="D119" s="15" t="s">
        <v>25</v>
      </c>
      <c r="E119" s="15" t="s">
        <v>133</v>
      </c>
      <c r="F119" s="15" t="s">
        <v>24</v>
      </c>
      <c r="G119" s="29">
        <f t="shared" si="7"/>
        <v>-9900</v>
      </c>
      <c r="H119" s="29">
        <v>30000</v>
      </c>
      <c r="I119" s="29">
        <v>-39900</v>
      </c>
    </row>
    <row r="120" spans="1:9" ht="25.5" customHeight="1">
      <c r="A120" s="37" t="s">
        <v>151</v>
      </c>
      <c r="B120" s="102">
        <v>974</v>
      </c>
      <c r="C120" s="21" t="s">
        <v>39</v>
      </c>
      <c r="D120" s="21" t="s">
        <v>47</v>
      </c>
      <c r="E120" s="21"/>
      <c r="F120" s="29"/>
      <c r="G120" s="28">
        <f t="shared" si="7"/>
        <v>297700</v>
      </c>
      <c r="H120" s="28">
        <f>H121</f>
        <v>297700</v>
      </c>
      <c r="I120" s="29"/>
    </row>
    <row r="121" spans="1:9" ht="52.5" customHeight="1">
      <c r="A121" s="20" t="s">
        <v>152</v>
      </c>
      <c r="B121" s="29">
        <v>974</v>
      </c>
      <c r="C121" s="29" t="s">
        <v>39</v>
      </c>
      <c r="D121" s="29" t="s">
        <v>47</v>
      </c>
      <c r="E121" s="29" t="s">
        <v>153</v>
      </c>
      <c r="F121" s="29"/>
      <c r="G121" s="29">
        <f t="shared" si="7"/>
        <v>297700</v>
      </c>
      <c r="H121" s="29">
        <f>H122+H124</f>
        <v>297700</v>
      </c>
      <c r="I121" s="29"/>
    </row>
    <row r="122" spans="1:9" ht="25.5" customHeight="1">
      <c r="A122" s="38" t="s">
        <v>154</v>
      </c>
      <c r="B122" s="29">
        <v>974</v>
      </c>
      <c r="C122" s="29" t="s">
        <v>39</v>
      </c>
      <c r="D122" s="29" t="s">
        <v>47</v>
      </c>
      <c r="E122" s="29" t="s">
        <v>155</v>
      </c>
      <c r="F122" s="29"/>
      <c r="G122" s="29">
        <f t="shared" si="7"/>
        <v>87700</v>
      </c>
      <c r="H122" s="29">
        <f>H123</f>
        <v>87700</v>
      </c>
      <c r="I122" s="29"/>
    </row>
    <row r="123" spans="1:9" ht="25.5" customHeight="1">
      <c r="A123" s="38" t="s">
        <v>23</v>
      </c>
      <c r="B123" s="29">
        <v>974</v>
      </c>
      <c r="C123" s="29" t="s">
        <v>39</v>
      </c>
      <c r="D123" s="29" t="s">
        <v>47</v>
      </c>
      <c r="E123" s="29" t="s">
        <v>155</v>
      </c>
      <c r="F123" s="29" t="s">
        <v>24</v>
      </c>
      <c r="G123" s="29">
        <f t="shared" si="7"/>
        <v>87700</v>
      </c>
      <c r="H123" s="29">
        <v>87700</v>
      </c>
      <c r="I123" s="29"/>
    </row>
    <row r="124" spans="1:9" ht="25.5" customHeight="1">
      <c r="A124" s="57" t="s">
        <v>156</v>
      </c>
      <c r="B124" s="109">
        <v>974</v>
      </c>
      <c r="C124" s="58" t="s">
        <v>39</v>
      </c>
      <c r="D124" s="58" t="s">
        <v>47</v>
      </c>
      <c r="E124" s="58" t="s">
        <v>157</v>
      </c>
      <c r="F124" s="58"/>
      <c r="G124" s="21">
        <f t="shared" si="7"/>
        <v>210000</v>
      </c>
      <c r="H124" s="15">
        <f>H125</f>
        <v>210000</v>
      </c>
      <c r="I124" s="29"/>
    </row>
    <row r="125" spans="1:9" ht="24.75" customHeight="1">
      <c r="A125" s="57" t="s">
        <v>23</v>
      </c>
      <c r="B125" s="109">
        <v>974</v>
      </c>
      <c r="C125" s="58" t="s">
        <v>39</v>
      </c>
      <c r="D125" s="58" t="s">
        <v>47</v>
      </c>
      <c r="E125" s="58" t="s">
        <v>157</v>
      </c>
      <c r="F125" s="58" t="s">
        <v>24</v>
      </c>
      <c r="G125" s="21">
        <f t="shared" si="7"/>
        <v>210000</v>
      </c>
      <c r="H125" s="15">
        <v>210000</v>
      </c>
      <c r="I125" s="29"/>
    </row>
    <row r="126" spans="1:9" ht="24" customHeight="1" hidden="1">
      <c r="A126" s="37" t="s">
        <v>48</v>
      </c>
      <c r="B126" s="16">
        <v>974</v>
      </c>
      <c r="C126" s="21" t="s">
        <v>47</v>
      </c>
      <c r="D126" s="21"/>
      <c r="E126" s="15"/>
      <c r="F126" s="21"/>
      <c r="G126" s="29">
        <f t="shared" si="6"/>
        <v>0</v>
      </c>
      <c r="H126" s="28">
        <f aca="true" t="shared" si="8" ref="H126:I129">H127</f>
        <v>0</v>
      </c>
      <c r="I126" s="28">
        <f t="shared" si="8"/>
        <v>0</v>
      </c>
    </row>
    <row r="127" spans="1:9" ht="21.75" customHeight="1" hidden="1">
      <c r="A127" s="37" t="s">
        <v>49</v>
      </c>
      <c r="B127" s="16">
        <v>974</v>
      </c>
      <c r="C127" s="21" t="s">
        <v>47</v>
      </c>
      <c r="D127" s="21" t="s">
        <v>21</v>
      </c>
      <c r="E127" s="21"/>
      <c r="F127" s="21"/>
      <c r="G127" s="29">
        <f t="shared" si="6"/>
        <v>0</v>
      </c>
      <c r="H127" s="28">
        <f t="shared" si="8"/>
        <v>0</v>
      </c>
      <c r="I127" s="28">
        <f t="shared" si="8"/>
        <v>0</v>
      </c>
    </row>
    <row r="128" spans="1:9" ht="25.5" customHeight="1" hidden="1">
      <c r="A128" s="39" t="s">
        <v>50</v>
      </c>
      <c r="B128" s="16">
        <v>974</v>
      </c>
      <c r="C128" s="15" t="s">
        <v>47</v>
      </c>
      <c r="D128" s="15" t="s">
        <v>21</v>
      </c>
      <c r="E128" s="15" t="s">
        <v>51</v>
      </c>
      <c r="F128" s="15"/>
      <c r="G128" s="29">
        <f t="shared" si="6"/>
        <v>0</v>
      </c>
      <c r="H128" s="29">
        <f t="shared" si="8"/>
        <v>0</v>
      </c>
      <c r="I128" s="29">
        <f t="shared" si="8"/>
        <v>0</v>
      </c>
    </row>
    <row r="129" spans="1:9" ht="30" customHeight="1" hidden="1">
      <c r="A129" s="38" t="s">
        <v>53</v>
      </c>
      <c r="B129" s="16">
        <v>974</v>
      </c>
      <c r="C129" s="15" t="s">
        <v>47</v>
      </c>
      <c r="D129" s="15" t="s">
        <v>21</v>
      </c>
      <c r="E129" s="15" t="s">
        <v>52</v>
      </c>
      <c r="F129" s="15"/>
      <c r="G129" s="29">
        <f t="shared" si="6"/>
        <v>0</v>
      </c>
      <c r="H129" s="29">
        <f t="shared" si="8"/>
        <v>0</v>
      </c>
      <c r="I129" s="29">
        <f t="shared" si="8"/>
        <v>0</v>
      </c>
    </row>
    <row r="130" spans="1:9" ht="28.5" customHeight="1" hidden="1">
      <c r="A130" s="38" t="s">
        <v>8</v>
      </c>
      <c r="B130" s="16">
        <v>974</v>
      </c>
      <c r="C130" s="15" t="s">
        <v>47</v>
      </c>
      <c r="D130" s="15" t="s">
        <v>21</v>
      </c>
      <c r="E130" s="15" t="s">
        <v>52</v>
      </c>
      <c r="F130" s="15" t="s">
        <v>9</v>
      </c>
      <c r="G130" s="29">
        <f t="shared" si="6"/>
        <v>0</v>
      </c>
      <c r="H130" s="29"/>
      <c r="I130" s="29"/>
    </row>
    <row r="131" spans="1:9" ht="26.25" customHeight="1">
      <c r="A131" s="90" t="s">
        <v>98</v>
      </c>
      <c r="B131" s="125">
        <v>992</v>
      </c>
      <c r="C131" s="121"/>
      <c r="D131" s="121"/>
      <c r="E131" s="121"/>
      <c r="F131" s="121"/>
      <c r="G131" s="122">
        <f t="shared" si="6"/>
        <v>3312820</v>
      </c>
      <c r="H131" s="122">
        <f>H132+H137</f>
        <v>3312820</v>
      </c>
      <c r="I131" s="122"/>
    </row>
    <row r="132" spans="1:9" ht="19.5" customHeight="1">
      <c r="A132" s="36" t="s">
        <v>16</v>
      </c>
      <c r="B132" s="96">
        <v>992</v>
      </c>
      <c r="C132" s="28" t="s">
        <v>17</v>
      </c>
      <c r="D132" s="21"/>
      <c r="E132" s="21"/>
      <c r="F132" s="21"/>
      <c r="G132" s="28">
        <f t="shared" si="6"/>
        <v>150000</v>
      </c>
      <c r="H132" s="28">
        <f>H133</f>
        <v>150000</v>
      </c>
      <c r="I132" s="28"/>
    </row>
    <row r="133" spans="1:9" ht="38.25" customHeight="1">
      <c r="A133" s="54" t="s">
        <v>82</v>
      </c>
      <c r="B133" s="94">
        <v>992</v>
      </c>
      <c r="C133" s="55" t="s">
        <v>17</v>
      </c>
      <c r="D133" s="55" t="s">
        <v>63</v>
      </c>
      <c r="E133" s="56"/>
      <c r="F133" s="56"/>
      <c r="G133" s="28">
        <f t="shared" si="6"/>
        <v>150000</v>
      </c>
      <c r="H133" s="21">
        <f>H134</f>
        <v>150000</v>
      </c>
      <c r="I133" s="29"/>
    </row>
    <row r="134" spans="1:9" ht="43.5" customHeight="1">
      <c r="A134" s="60" t="s">
        <v>37</v>
      </c>
      <c r="B134" s="95">
        <v>992</v>
      </c>
      <c r="C134" s="18" t="s">
        <v>17</v>
      </c>
      <c r="D134" s="18" t="s">
        <v>63</v>
      </c>
      <c r="E134" s="58" t="s">
        <v>18</v>
      </c>
      <c r="F134" s="58"/>
      <c r="G134" s="29">
        <f t="shared" si="6"/>
        <v>150000</v>
      </c>
      <c r="H134" s="15">
        <f>H135</f>
        <v>150000</v>
      </c>
      <c r="I134" s="29"/>
    </row>
    <row r="135" spans="1:9" ht="23.25" customHeight="1">
      <c r="A135" s="60" t="s">
        <v>19</v>
      </c>
      <c r="B135" s="95">
        <v>992</v>
      </c>
      <c r="C135" s="18" t="s">
        <v>17</v>
      </c>
      <c r="D135" s="18" t="s">
        <v>63</v>
      </c>
      <c r="E135" s="58" t="s">
        <v>20</v>
      </c>
      <c r="F135" s="58"/>
      <c r="G135" s="29">
        <f t="shared" si="6"/>
        <v>150000</v>
      </c>
      <c r="H135" s="15">
        <f>H136</f>
        <v>150000</v>
      </c>
      <c r="I135" s="29"/>
    </row>
    <row r="136" spans="1:9" ht="30" customHeight="1">
      <c r="A136" s="57" t="s">
        <v>8</v>
      </c>
      <c r="B136" s="93">
        <v>992</v>
      </c>
      <c r="C136" s="18" t="s">
        <v>17</v>
      </c>
      <c r="D136" s="18" t="s">
        <v>63</v>
      </c>
      <c r="E136" s="58" t="s">
        <v>20</v>
      </c>
      <c r="F136" s="58" t="s">
        <v>9</v>
      </c>
      <c r="G136" s="29">
        <f t="shared" si="6"/>
        <v>150000</v>
      </c>
      <c r="H136" s="15">
        <v>150000</v>
      </c>
      <c r="I136" s="29"/>
    </row>
    <row r="137" spans="1:9" ht="21.75" customHeight="1">
      <c r="A137" s="37" t="s">
        <v>54</v>
      </c>
      <c r="B137" s="94">
        <v>992</v>
      </c>
      <c r="C137" s="21" t="s">
        <v>55</v>
      </c>
      <c r="D137" s="21"/>
      <c r="E137" s="21"/>
      <c r="F137" s="21"/>
      <c r="G137" s="43">
        <f t="shared" si="6"/>
        <v>3162820</v>
      </c>
      <c r="H137" s="28">
        <f>H138+H149</f>
        <v>3162820</v>
      </c>
      <c r="I137" s="29"/>
    </row>
    <row r="138" spans="1:9" ht="24" customHeight="1">
      <c r="A138" s="37" t="s">
        <v>56</v>
      </c>
      <c r="B138" s="94">
        <v>992</v>
      </c>
      <c r="C138" s="21" t="s">
        <v>55</v>
      </c>
      <c r="D138" s="21" t="s">
        <v>25</v>
      </c>
      <c r="E138" s="15"/>
      <c r="F138" s="15"/>
      <c r="G138" s="43">
        <f t="shared" si="6"/>
        <v>3312820</v>
      </c>
      <c r="H138" s="28">
        <f>H139+H143</f>
        <v>3312820</v>
      </c>
      <c r="I138" s="29"/>
    </row>
    <row r="139" spans="1:9" ht="17.25" customHeight="1">
      <c r="A139" s="30" t="s">
        <v>12</v>
      </c>
      <c r="B139" s="97">
        <v>992</v>
      </c>
      <c r="C139" s="29" t="s">
        <v>55</v>
      </c>
      <c r="D139" s="29" t="s">
        <v>25</v>
      </c>
      <c r="E139" s="42" t="s">
        <v>13</v>
      </c>
      <c r="F139" s="29"/>
      <c r="G139" s="44">
        <f t="shared" si="6"/>
        <v>3312820</v>
      </c>
      <c r="H139" s="29">
        <f>H140</f>
        <v>3312820</v>
      </c>
      <c r="I139" s="29"/>
    </row>
    <row r="140" spans="1:9" ht="31.5" customHeight="1">
      <c r="A140" s="40" t="s">
        <v>14</v>
      </c>
      <c r="B140" s="98">
        <v>992</v>
      </c>
      <c r="C140" s="29" t="s">
        <v>55</v>
      </c>
      <c r="D140" s="29" t="s">
        <v>25</v>
      </c>
      <c r="E140" s="42" t="s">
        <v>15</v>
      </c>
      <c r="F140" s="35"/>
      <c r="G140" s="44">
        <f t="shared" si="6"/>
        <v>3312820</v>
      </c>
      <c r="H140" s="29">
        <f>H141+H142</f>
        <v>3312820</v>
      </c>
      <c r="I140" s="28"/>
    </row>
    <row r="141" spans="1:9" ht="34.5" customHeight="1">
      <c r="A141" s="41" t="s">
        <v>58</v>
      </c>
      <c r="B141" s="99">
        <v>992</v>
      </c>
      <c r="C141" s="29" t="s">
        <v>55</v>
      </c>
      <c r="D141" s="29" t="s">
        <v>25</v>
      </c>
      <c r="E141" s="42" t="s">
        <v>15</v>
      </c>
      <c r="F141" s="42" t="s">
        <v>57</v>
      </c>
      <c r="G141" s="44">
        <f t="shared" si="6"/>
        <v>2104960</v>
      </c>
      <c r="H141" s="29">
        <v>2104960</v>
      </c>
      <c r="I141" s="28"/>
    </row>
    <row r="142" spans="1:9" ht="39" customHeight="1">
      <c r="A142" s="41" t="s">
        <v>33</v>
      </c>
      <c r="B142" s="99">
        <v>992</v>
      </c>
      <c r="C142" s="42" t="s">
        <v>55</v>
      </c>
      <c r="D142" s="42" t="s">
        <v>25</v>
      </c>
      <c r="E142" s="42" t="s">
        <v>15</v>
      </c>
      <c r="F142" s="42" t="s">
        <v>32</v>
      </c>
      <c r="G142" s="44">
        <f t="shared" si="6"/>
        <v>1207860</v>
      </c>
      <c r="H142" s="29">
        <v>1207860</v>
      </c>
      <c r="I142" s="29"/>
    </row>
    <row r="143" spans="1:9" ht="0.75" customHeight="1" hidden="1">
      <c r="A143" s="32" t="s">
        <v>28</v>
      </c>
      <c r="B143" s="98">
        <v>992</v>
      </c>
      <c r="C143" s="29" t="s">
        <v>55</v>
      </c>
      <c r="D143" s="29" t="s">
        <v>25</v>
      </c>
      <c r="E143" s="31" t="s">
        <v>27</v>
      </c>
      <c r="F143" s="31"/>
      <c r="G143" s="44">
        <f t="shared" si="6"/>
        <v>0</v>
      </c>
      <c r="H143" s="29">
        <f>H146</f>
        <v>0</v>
      </c>
      <c r="I143" s="29"/>
    </row>
    <row r="144" spans="1:9" ht="60.75" customHeight="1" hidden="1">
      <c r="A144" s="41" t="s">
        <v>76</v>
      </c>
      <c r="B144" s="99"/>
      <c r="C144" s="31" t="s">
        <v>55</v>
      </c>
      <c r="D144" s="31" t="s">
        <v>25</v>
      </c>
      <c r="E144" s="31" t="s">
        <v>77</v>
      </c>
      <c r="F144" s="31"/>
      <c r="G144" s="44">
        <f t="shared" si="6"/>
        <v>0</v>
      </c>
      <c r="H144" s="29">
        <f>H145</f>
        <v>0</v>
      </c>
      <c r="I144" s="29"/>
    </row>
    <row r="145" spans="1:9" ht="20.25" customHeight="1" hidden="1">
      <c r="A145" s="41" t="s">
        <v>61</v>
      </c>
      <c r="B145" s="99"/>
      <c r="C145" s="31" t="s">
        <v>55</v>
      </c>
      <c r="D145" s="31" t="s">
        <v>25</v>
      </c>
      <c r="E145" s="31" t="s">
        <v>77</v>
      </c>
      <c r="F145" s="31" t="s">
        <v>60</v>
      </c>
      <c r="G145" s="44">
        <f t="shared" si="6"/>
        <v>0</v>
      </c>
      <c r="H145" s="29"/>
      <c r="I145" s="29"/>
    </row>
    <row r="146" spans="1:9" ht="41.25" customHeight="1" hidden="1">
      <c r="A146" s="33" t="s">
        <v>29</v>
      </c>
      <c r="B146" s="99">
        <v>992</v>
      </c>
      <c r="C146" s="29" t="s">
        <v>55</v>
      </c>
      <c r="D146" s="29" t="s">
        <v>25</v>
      </c>
      <c r="E146" s="31" t="s">
        <v>26</v>
      </c>
      <c r="F146" s="31"/>
      <c r="G146" s="44">
        <f t="shared" si="6"/>
        <v>0</v>
      </c>
      <c r="H146" s="29">
        <f>H147+H148</f>
        <v>0</v>
      </c>
      <c r="I146" s="29"/>
    </row>
    <row r="147" spans="1:9" ht="36.75" customHeight="1" hidden="1">
      <c r="A147" s="33" t="s">
        <v>58</v>
      </c>
      <c r="B147" s="99">
        <v>992</v>
      </c>
      <c r="C147" s="42" t="s">
        <v>55</v>
      </c>
      <c r="D147" s="42" t="s">
        <v>25</v>
      </c>
      <c r="E147" s="31" t="s">
        <v>26</v>
      </c>
      <c r="F147" s="31" t="s">
        <v>57</v>
      </c>
      <c r="G147" s="44">
        <f t="shared" si="6"/>
        <v>0</v>
      </c>
      <c r="H147" s="29"/>
      <c r="I147" s="29"/>
    </row>
    <row r="148" spans="1:9" ht="25.5" customHeight="1" hidden="1">
      <c r="A148" s="33" t="s">
        <v>33</v>
      </c>
      <c r="B148" s="99">
        <v>992</v>
      </c>
      <c r="C148" s="42" t="s">
        <v>55</v>
      </c>
      <c r="D148" s="42" t="s">
        <v>25</v>
      </c>
      <c r="E148" s="31" t="s">
        <v>26</v>
      </c>
      <c r="F148" s="31" t="s">
        <v>32</v>
      </c>
      <c r="G148" s="44">
        <f t="shared" si="6"/>
        <v>0</v>
      </c>
      <c r="H148" s="29"/>
      <c r="I148" s="29"/>
    </row>
    <row r="149" spans="1:9" ht="25.5" customHeight="1">
      <c r="A149" s="111" t="s">
        <v>158</v>
      </c>
      <c r="B149" s="102">
        <v>992</v>
      </c>
      <c r="C149" s="35">
        <v>11</v>
      </c>
      <c r="D149" s="112" t="s">
        <v>135</v>
      </c>
      <c r="E149" s="31"/>
      <c r="F149" s="110"/>
      <c r="G149" s="43">
        <f t="shared" si="6"/>
        <v>-150000</v>
      </c>
      <c r="H149" s="28">
        <f>H150</f>
        <v>-150000</v>
      </c>
      <c r="I149" s="29"/>
    </row>
    <row r="150" spans="1:9" ht="25.5" customHeight="1">
      <c r="A150" s="33" t="s">
        <v>159</v>
      </c>
      <c r="B150" s="16">
        <v>992</v>
      </c>
      <c r="C150" s="42">
        <v>11</v>
      </c>
      <c r="D150" s="31" t="s">
        <v>135</v>
      </c>
      <c r="E150" s="31" t="s">
        <v>160</v>
      </c>
      <c r="F150" s="110"/>
      <c r="G150" s="44">
        <f t="shared" si="6"/>
        <v>-150000</v>
      </c>
      <c r="H150" s="29">
        <f>H151</f>
        <v>-150000</v>
      </c>
      <c r="I150" s="29"/>
    </row>
    <row r="151" spans="1:9" ht="25.5" customHeight="1">
      <c r="A151" s="33" t="s">
        <v>158</v>
      </c>
      <c r="B151" s="16">
        <v>992</v>
      </c>
      <c r="C151" s="42">
        <v>11</v>
      </c>
      <c r="D151" s="31" t="s">
        <v>135</v>
      </c>
      <c r="E151" s="31" t="s">
        <v>160</v>
      </c>
      <c r="F151" s="110" t="s">
        <v>161</v>
      </c>
      <c r="G151" s="44">
        <f t="shared" si="6"/>
        <v>-150000</v>
      </c>
      <c r="H151" s="29">
        <v>-150000</v>
      </c>
      <c r="I151" s="29"/>
    </row>
    <row r="152" spans="1:9" ht="21.75" customHeight="1">
      <c r="A152" s="34" t="s">
        <v>2</v>
      </c>
      <c r="B152" s="34"/>
      <c r="C152" s="42"/>
      <c r="D152" s="42"/>
      <c r="E152" s="42"/>
      <c r="F152" s="45"/>
      <c r="G152" s="43">
        <f t="shared" si="6"/>
        <v>4467836</v>
      </c>
      <c r="H152" s="28">
        <f>H13+H76+H101+H131</f>
        <v>5112820</v>
      </c>
      <c r="I152" s="28">
        <f>I13+I76+I101+I131</f>
        <v>-644984</v>
      </c>
    </row>
    <row r="153" spans="1:9" ht="21.75" customHeight="1">
      <c r="A153" s="72"/>
      <c r="B153" s="72"/>
      <c r="C153" s="73"/>
      <c r="D153" s="73"/>
      <c r="E153" s="73"/>
      <c r="F153" s="73"/>
      <c r="G153" s="75"/>
      <c r="H153" s="75"/>
      <c r="I153" s="75"/>
    </row>
    <row r="154" spans="1:9" ht="21.75" customHeight="1">
      <c r="A154" s="72"/>
      <c r="B154" s="72"/>
      <c r="C154" s="73"/>
      <c r="D154" s="73"/>
      <c r="E154" s="73"/>
      <c r="F154" s="73"/>
      <c r="G154" s="75"/>
      <c r="H154" s="68"/>
      <c r="I154" s="75"/>
    </row>
    <row r="155" spans="1:9" s="49" customFormat="1" ht="19.5" customHeight="1">
      <c r="A155" s="13"/>
      <c r="B155" s="13"/>
      <c r="C155" s="14"/>
      <c r="D155" s="14"/>
      <c r="E155" s="14"/>
      <c r="F155" s="1"/>
      <c r="G155" s="76"/>
      <c r="H155" s="74"/>
      <c r="I155" s="77"/>
    </row>
    <row r="156" spans="1:9" s="49" customFormat="1" ht="18" customHeight="1">
      <c r="A156" s="2"/>
      <c r="B156" s="2"/>
      <c r="C156" s="14"/>
      <c r="D156" s="14"/>
      <c r="E156" s="14"/>
      <c r="F156" s="1"/>
      <c r="G156" s="76"/>
      <c r="H156" s="68"/>
      <c r="I156" s="77"/>
    </row>
    <row r="157" spans="1:9" s="49" customFormat="1" ht="15" customHeight="1">
      <c r="A157" s="50"/>
      <c r="B157" s="50"/>
      <c r="C157" s="14"/>
      <c r="D157" s="14"/>
      <c r="E157" s="14"/>
      <c r="F157" s="1"/>
      <c r="G157" s="78"/>
      <c r="H157" s="68"/>
      <c r="I157" s="76"/>
    </row>
    <row r="158" spans="1:9" s="49" customFormat="1" ht="13.5" customHeight="1">
      <c r="A158" s="3"/>
      <c r="B158" s="3"/>
      <c r="C158" s="14"/>
      <c r="D158" s="14"/>
      <c r="E158" s="14"/>
      <c r="F158" s="1"/>
      <c r="G158" s="76"/>
      <c r="H158" s="68"/>
      <c r="I158" s="76"/>
    </row>
    <row r="159" spans="1:9" ht="18" customHeight="1">
      <c r="A159" s="2"/>
      <c r="B159" s="2"/>
      <c r="C159" s="4"/>
      <c r="D159" s="51"/>
      <c r="E159" s="51"/>
      <c r="F159" s="1"/>
      <c r="G159" s="79"/>
      <c r="H159" s="74"/>
      <c r="I159" s="79"/>
    </row>
    <row r="160" spans="1:9" ht="18.75" customHeight="1">
      <c r="A160" s="6"/>
      <c r="B160" s="6"/>
      <c r="C160" s="5"/>
      <c r="D160" s="5"/>
      <c r="E160" s="5"/>
      <c r="F160" s="1"/>
      <c r="G160" s="80"/>
      <c r="H160" s="81"/>
      <c r="I160" s="79"/>
    </row>
    <row r="161" spans="1:9" ht="18" customHeight="1">
      <c r="A161" s="6"/>
      <c r="B161" s="6"/>
      <c r="C161" s="5"/>
      <c r="D161" s="5"/>
      <c r="E161" s="5"/>
      <c r="F161" s="1"/>
      <c r="G161" s="80"/>
      <c r="H161" s="81"/>
      <c r="I161" s="79"/>
    </row>
    <row r="162" spans="1:9" ht="19.5" customHeight="1">
      <c r="A162" s="7"/>
      <c r="B162" s="7"/>
      <c r="C162" s="5"/>
      <c r="D162" s="5"/>
      <c r="E162" s="5"/>
      <c r="F162" s="1"/>
      <c r="G162" s="80"/>
      <c r="H162" s="82"/>
      <c r="I162" s="79"/>
    </row>
    <row r="163" spans="3:9" ht="23.25" customHeight="1">
      <c r="C163" s="8"/>
      <c r="D163" s="51"/>
      <c r="E163" s="51"/>
      <c r="F163" s="9"/>
      <c r="G163" s="81"/>
      <c r="H163" s="81"/>
      <c r="I163" s="83"/>
    </row>
    <row r="164" spans="6:9" ht="18" customHeight="1">
      <c r="F164" s="52"/>
      <c r="G164" s="84"/>
      <c r="H164" s="81"/>
      <c r="I164" s="84"/>
    </row>
    <row r="165" spans="6:9" ht="12.75">
      <c r="F165" s="52"/>
      <c r="G165" s="84"/>
      <c r="H165" s="81"/>
      <c r="I165" s="84"/>
    </row>
    <row r="166" spans="6:9" ht="12.75">
      <c r="F166" s="52"/>
      <c r="G166" s="85"/>
      <c r="H166" s="81"/>
      <c r="I166" s="84"/>
    </row>
    <row r="167" spans="6:9" ht="12.75">
      <c r="F167" s="53"/>
      <c r="G167" s="86"/>
      <c r="H167" s="87"/>
      <c r="I167" s="86"/>
    </row>
    <row r="168" spans="6:9" ht="12.75">
      <c r="F168" s="53"/>
      <c r="G168" s="86"/>
      <c r="H168" s="87"/>
      <c r="I168" s="86"/>
    </row>
    <row r="169" spans="6:9" ht="12.75">
      <c r="F169" s="53"/>
      <c r="G169" s="86"/>
      <c r="H169" s="87"/>
      <c r="I169" s="86"/>
    </row>
    <row r="170" spans="6:9" ht="12.75">
      <c r="F170" s="53"/>
      <c r="G170" s="86"/>
      <c r="H170" s="87"/>
      <c r="I170" s="86"/>
    </row>
    <row r="171" spans="7:9" ht="12.75">
      <c r="G171" s="88"/>
      <c r="H171" s="89"/>
      <c r="I171" s="88"/>
    </row>
    <row r="172" spans="7:9" ht="12.75">
      <c r="G172" s="88"/>
      <c r="H172" s="89"/>
      <c r="I172" s="88"/>
    </row>
    <row r="173" spans="7:9" ht="12.75">
      <c r="G173" s="88"/>
      <c r="H173" s="89"/>
      <c r="I173" s="88"/>
    </row>
    <row r="174" spans="7:9" ht="12.75">
      <c r="G174" s="88"/>
      <c r="H174" s="89"/>
      <c r="I174" s="88"/>
    </row>
    <row r="175" spans="7:9" ht="12.75">
      <c r="G175" s="88"/>
      <c r="H175" s="89"/>
      <c r="I175" s="88"/>
    </row>
    <row r="176" spans="7:9" ht="12.75">
      <c r="G176" s="88"/>
      <c r="H176" s="89"/>
      <c r="I176" s="88"/>
    </row>
    <row r="177" spans="7:9" ht="12.75">
      <c r="G177" s="88"/>
      <c r="H177" s="89"/>
      <c r="I177" s="88"/>
    </row>
    <row r="178" spans="7:9" ht="12.75">
      <c r="G178" s="88"/>
      <c r="H178" s="89"/>
      <c r="I178" s="88"/>
    </row>
    <row r="179" spans="7:9" ht="12.75">
      <c r="G179" s="88"/>
      <c r="H179" s="89"/>
      <c r="I179" s="88"/>
    </row>
    <row r="180" spans="7:9" ht="12.75">
      <c r="G180" s="88"/>
      <c r="H180" s="89"/>
      <c r="I180" s="88"/>
    </row>
    <row r="181" spans="7:9" ht="12.75">
      <c r="G181" s="88"/>
      <c r="H181" s="89"/>
      <c r="I181" s="88"/>
    </row>
  </sheetData>
  <sheetProtection/>
  <mergeCells count="13">
    <mergeCell ref="F10:F11"/>
    <mergeCell ref="G10:G11"/>
    <mergeCell ref="H10:I10"/>
    <mergeCell ref="A5:I5"/>
    <mergeCell ref="A10:A11"/>
    <mergeCell ref="C10:C11"/>
    <mergeCell ref="D10:D11"/>
    <mergeCell ref="E10:E11"/>
    <mergeCell ref="B10:B11"/>
    <mergeCell ref="H2:I2"/>
    <mergeCell ref="E3:I3"/>
    <mergeCell ref="A6:I6"/>
    <mergeCell ref="C8:F8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Данилова В.В.</cp:lastModifiedBy>
  <cp:lastPrinted>2010-12-02T13:34:56Z</cp:lastPrinted>
  <dcterms:created xsi:type="dcterms:W3CDTF">2002-12-15T11:50:04Z</dcterms:created>
  <dcterms:modified xsi:type="dcterms:W3CDTF">2010-12-06T06:15:32Z</dcterms:modified>
  <cp:category/>
  <cp:version/>
  <cp:contentType/>
  <cp:contentStatus/>
</cp:coreProperties>
</file>