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7455" windowHeight="6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<sst xmlns="http://schemas.openxmlformats.org/spreadsheetml/2006/main" count="683" uniqueCount="191">
  <si>
    <t>Наименование</t>
  </si>
  <si>
    <t>Рз</t>
  </si>
  <si>
    <t>ПР</t>
  </si>
  <si>
    <t>ЦСР</t>
  </si>
  <si>
    <t>ВР</t>
  </si>
  <si>
    <t>всего</t>
  </si>
  <si>
    <t>Сумма</t>
  </si>
  <si>
    <t>ОБЩЕГОСУДАРСТВЕННЫЕ ВОПРОСЫ</t>
  </si>
  <si>
    <t>01</t>
  </si>
  <si>
    <t>04</t>
  </si>
  <si>
    <t>Функционирование Правительства Российской Федерации, высших органов исполнительной власти субъетов Российской Федерации, местных администраций</t>
  </si>
  <si>
    <t>05</t>
  </si>
  <si>
    <t>(рублей)</t>
  </si>
  <si>
    <t>03</t>
  </si>
  <si>
    <t>02</t>
  </si>
  <si>
    <t>ЖИЛИЩНО - КОММУНАЛЬНОЕ ХОЗЯЙСТВО</t>
  </si>
  <si>
    <t>ОБРАЗОВАНИЕ</t>
  </si>
  <si>
    <t>07</t>
  </si>
  <si>
    <t>Общее образование</t>
  </si>
  <si>
    <t>Школы-детские сады, школы начальные, неполные средние и средние</t>
  </si>
  <si>
    <t>09</t>
  </si>
  <si>
    <t>10</t>
  </si>
  <si>
    <t>11</t>
  </si>
  <si>
    <t>ЗДРАВООХРАНЕНИЕ И СПОРТ</t>
  </si>
  <si>
    <t>ИТОГО РАСХОДОВ</t>
  </si>
  <si>
    <t>0020000</t>
  </si>
  <si>
    <t>500</t>
  </si>
  <si>
    <t>Выполнение функций органами местного самоуправления</t>
  </si>
  <si>
    <t>001</t>
  </si>
  <si>
    <t>Выполнение функций бюджетными учреждениями</t>
  </si>
  <si>
    <t>Скорая медицинская помощь</t>
  </si>
  <si>
    <t>005</t>
  </si>
  <si>
    <t>Социальные выплаты</t>
  </si>
  <si>
    <t>4210000</t>
  </si>
  <si>
    <t>за счет бюджета района</t>
  </si>
  <si>
    <t>за счет  приносящей доход  деятельности</t>
  </si>
  <si>
    <t>Руководство и управление в сфере установленных функций органов местного самоуправления</t>
  </si>
  <si>
    <t>5100300</t>
  </si>
  <si>
    <t>0020400</t>
  </si>
  <si>
    <t>Центральный аппарат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</si>
  <si>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</si>
  <si>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</si>
  <si>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</si>
  <si>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</si>
  <si>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</si>
  <si>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4219900</t>
  </si>
  <si>
    <t>Иные межбюджетные трансферты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</si>
  <si>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</si>
  <si>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017</t>
  </si>
  <si>
    <t>Коммунальное хозяйство</t>
  </si>
  <si>
    <t>Целевые программы муниципальных образований</t>
  </si>
  <si>
    <t>7950000</t>
  </si>
  <si>
    <t>ИЗМЕНЕНИЯ,</t>
  </si>
  <si>
    <t>Другие общегосударственные расходы</t>
  </si>
  <si>
    <t>14</t>
  </si>
  <si>
    <t>Выполнение других обязательств государства</t>
  </si>
  <si>
    <t>0920300</t>
  </si>
  <si>
    <t>06</t>
  </si>
  <si>
    <t>НАЦИОНАЛЬНАЯ ЭКОНОМИКА</t>
  </si>
  <si>
    <t>Сельское хозяйство</t>
  </si>
  <si>
    <t xml:space="preserve">Муниципальная целевая программа  "Развитие агропромышленного комплекса и регулирование рынка сельскохозяйственной  продукции, сырья  и продовольствия на 2008-2012 годы" </t>
  </si>
  <si>
    <t>7951500</t>
  </si>
  <si>
    <t>Мероприятия в области  сельскохозйственного производства</t>
  </si>
  <si>
    <t>Спорт и физическая культура</t>
  </si>
  <si>
    <t>08</t>
  </si>
  <si>
    <t xml:space="preserve">Физкультурно-оздоровительная работа и спортивные мероприятия </t>
  </si>
  <si>
    <t>5120000</t>
  </si>
  <si>
    <t>5129700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</si>
  <si>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</si>
  <si>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</si>
  <si>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</si>
  <si>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</si>
  <si>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</si>
  <si>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</si>
  <si>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4219500</t>
  </si>
  <si>
    <t>4219902</t>
  </si>
  <si>
    <t>Учреждения по внешкольной работе с детьми</t>
  </si>
  <si>
    <t>4230000</t>
  </si>
  <si>
    <t>4239900</t>
  </si>
  <si>
    <t>Уплата налога на имущество организаций и земельного налога</t>
  </si>
  <si>
    <t>Софинансирование расходов по осуществлению капитального ремонта объектов образования</t>
  </si>
  <si>
    <t>Другие вопросы в области образования</t>
  </si>
  <si>
    <t>Учебно - методические кабинеты, централизованные  бухгалтерии, группы хозяйственного обслуживания, учебные фильмотеки</t>
  </si>
  <si>
    <t>4520000</t>
  </si>
  <si>
    <t>4529900</t>
  </si>
  <si>
    <t>Районная целевая программа "Развитие образования в Комсомольском районе Чуашской Республики на 2006-2010 годы"</t>
  </si>
  <si>
    <t>7950400</t>
  </si>
  <si>
    <t>КУЛЬТУРА, КИНЕМАТОГРАФИЯ И СРЕДСТВА МАССОВОЙ ИНФОРМАЦИИ</t>
  </si>
  <si>
    <t>Другие вопросы в области культуры, кинематографии и средств массовой информации</t>
  </si>
  <si>
    <t>Районная целевая программа "Культура Комсомольского района : 2006-2010 годы"</t>
  </si>
  <si>
    <t>7950800</t>
  </si>
  <si>
    <t>Мероприятия по поддержке и развитию культуры, искусства</t>
  </si>
  <si>
    <t>023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</si>
  <si>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</si>
  <si>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</si>
  <si>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</si>
  <si>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4409900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</si>
  <si>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</si>
  <si>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</si>
  <si>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</si>
  <si>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</si>
  <si>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</si>
  <si>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</si>
  <si>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Театры, цирки, концертные и другие организации исполнительных искусств</t>
  </si>
  <si>
    <t>4430000</t>
  </si>
  <si>
    <t>4439900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</si>
  <si>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</si>
  <si>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</si>
  <si>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</si>
  <si>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>5140100</t>
  </si>
  <si>
    <t>Реконструкция котельной №1 с.Комсомольское</t>
  </si>
  <si>
    <t>7951801</t>
  </si>
  <si>
    <t xml:space="preserve">Финансовое обеспечение государственных гарантий прав граждан на получение общедоступного и бесплатного дошкольного, начального , основного , среднего общего образования, а также дополнительного образования в общеобразовательных учреждениях,  для реализации основных общеобразовательных программ </t>
  </si>
  <si>
    <t>4219901</t>
  </si>
  <si>
    <t>Субсидии бюджетам муниципальных образований</t>
  </si>
  <si>
    <t>Межбюджетные трансферты</t>
  </si>
  <si>
    <t>5210000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</si>
  <si>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</si>
  <si>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</si>
  <si>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Субсидии на софинансирование расходов по осуществлению дорожной деятельности, кроме деятельности по  строительству, в отношении автомобильных дорог местного значения  в границах населенных пунктов поселения</t>
  </si>
  <si>
    <t>5210110</t>
  </si>
  <si>
    <t>Фонд софинансирования</t>
  </si>
  <si>
    <t>010</t>
  </si>
  <si>
    <t>5210111</t>
  </si>
  <si>
    <t>Субсидии на обеспечение жильем молодых семей в рамках федеральной целевой программы "Жилище" на 2002 -2010 годы</t>
  </si>
  <si>
    <t>5221103</t>
  </si>
  <si>
    <t>Стационарная медицинская помощь</t>
  </si>
  <si>
    <t>Больницы, клиники, госпитали, медико-санитарные части</t>
  </si>
  <si>
    <t>4700000</t>
  </si>
  <si>
    <t>4709900</t>
  </si>
  <si>
    <t>Обеспечение деятельности подведомственных учреждений -оказание услуг по родовым сертификатам</t>
  </si>
  <si>
    <t>4709903</t>
  </si>
  <si>
    <t>Софинансирование расходов по осуществлению капитального ремонта объектов здравоохранения</t>
  </si>
  <si>
    <t>4709902</t>
  </si>
  <si>
    <t>4709500</t>
  </si>
  <si>
    <t>Амбулаторная помощь</t>
  </si>
  <si>
    <t>Фельдшерско-акушерские пункты</t>
  </si>
  <si>
    <t>4780000</t>
  </si>
  <si>
    <t>4789900</t>
  </si>
  <si>
    <t>Субсидия на осуществление капитального ремонта объектов культуры</t>
  </si>
  <si>
    <t>МЕЖБЮДЖЕТНЫЕ ТРАНСФЕРТЫ</t>
  </si>
  <si>
    <t xml:space="preserve">Районная целевая программа "Развитие энергетики Комсомольского района на 2006 - 2010годы" </t>
  </si>
  <si>
    <t>7951800</t>
  </si>
  <si>
    <t>7951803</t>
  </si>
  <si>
    <t>Строительство котельной  ДДУ "Рябинушка"</t>
  </si>
  <si>
    <t>Жилищное хозяйство</t>
  </si>
  <si>
    <t>3500000</t>
  </si>
  <si>
    <t>Мероприятия в области жилищного хозяйства</t>
  </si>
  <si>
    <t>3500300</t>
  </si>
  <si>
    <t>Поддержка жилищного хозяйства</t>
  </si>
  <si>
    <t>7951804</t>
  </si>
  <si>
    <t>Строительство котельной  СОШ №2 с.Комсомол ское</t>
  </si>
  <si>
    <t>Благоустройство</t>
  </si>
  <si>
    <t>7951700</t>
  </si>
  <si>
    <t>Районная целевая программа "Молодежь - будущее Комсомольского района : 2006-2010 годы"</t>
  </si>
  <si>
    <t>НАЦИОНАЛЬНАЯ БЕЗОПАСНОСТЬ И ПРАВООХРАНИТЕЛЬНАЯ ДЕЯТЕЛЬНОСТЬ</t>
  </si>
  <si>
    <t>Органы внутренних дел</t>
  </si>
  <si>
    <t>Районная целевая программа "Комплексные меры профилактики правонарушений в Комсомольском районе Чувашской Республики на 2009-2011 годы"</t>
  </si>
  <si>
    <t>7950200</t>
  </si>
  <si>
    <t>Районная целевая программа "Развитие систем коммунальной инфраструктуры Комсомольского района Чувашской Республики  на 2008-2010 годы"</t>
  </si>
  <si>
    <t>7951600</t>
  </si>
  <si>
    <t>Проект застройки юго-западной части с.Комсомольское</t>
  </si>
  <si>
    <t>7951604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</si>
  <si>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</si>
  <si>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</si>
  <si>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</si>
  <si>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Дорожное хозяйство</t>
  </si>
  <si>
    <t>Иные межбюджетные трансферты бюджетам бюджетной системы</t>
  </si>
  <si>
    <t>5210300</t>
  </si>
  <si>
    <t xml:space="preserve">Приложение №1 к решению собрания депутатов Комсомольского района  "Овнесении изменений в решение Собрания депутатов Комсомольского района "О бюджете  Комсомольского района на 2009 год"  от 29.11.2009 г. № </t>
  </si>
  <si>
    <t>4209500</t>
  </si>
  <si>
    <t>Закупка автотранспортных средств и коммунальной техники</t>
  </si>
  <si>
    <t>3400702</t>
  </si>
  <si>
    <t>Софинансирование расходов по осуществлению капитального ремонта объектов культуры</t>
  </si>
  <si>
    <t>4409902</t>
  </si>
  <si>
    <t>Реализация дополнительных мероприятий, направленных на снижение напряженности на рынке труда субъектов РФ</t>
  </si>
  <si>
    <t>Региональные целевые программы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</si>
  <si>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</si>
  <si>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Отдельные мероприятия в области дорожного хозяйства             </t>
  </si>
  <si>
    <t>5220000</t>
  </si>
  <si>
    <t>5220600</t>
  </si>
  <si>
    <t>365</t>
  </si>
  <si>
    <t>4239500</t>
  </si>
  <si>
    <t>Развитие улично - дорожной сети сельских населенных пунктов</t>
  </si>
  <si>
    <t>Софинансирование объектов капитального строительстваобственности муниципальных образований</t>
  </si>
  <si>
    <t>5220608</t>
  </si>
  <si>
    <t>020</t>
  </si>
  <si>
    <t>Субсидии  федерального бюджета на обеспечение жильем молодых семей в рамках федеральной целевой программы "Жилище" на 2002 -2010 годы</t>
  </si>
  <si>
    <t>1040200</t>
  </si>
  <si>
    <t>вносимые в приложение №4 "Распределение бюджетных ассигнований по разделам, подразделам, целевым статьям и видам расходов  классификации расходов бюджета   Комсомольского района                              на 2009 год"</t>
  </si>
  <si>
    <t>4789902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</si>
</sst>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"/>
    <numFmt numFmtId="166" formatCode="#,##0.0"/>
  </numFmts>
  <fonts count="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i/>
      <sz val="9"/>
      <name val="Arial"/>
      <family val="2"/>
    </font>
    <font>
      <sz val="9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1" fontId="2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wrapText="1"/>
    </xf>
    <xf numFmtId="0" fontId="5" fillId="0" borderId="3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justify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4"/>
  <sheetViews>
    <sheetView tabSelected="1" workbookViewId="0" topLeftCell="A1">
      <selection activeCell="D142" sqref="D142"/>
    </sheetView>
  </sheetViews>
  <sheetFormatPr defaultColWidth="9.00390625" defaultRowHeight="12.75"/>
  <cols>
    <col min="1" max="1" width="39.375" style="2" customWidth="1"/>
    <col min="2" max="2" width="5.375" style="3" customWidth="1"/>
    <col min="3" max="3" width="4.75390625" style="3" customWidth="1"/>
    <col min="4" max="4" width="8.625" style="3" customWidth="1"/>
    <col min="5" max="5" width="5.25390625" style="3" customWidth="1"/>
    <col min="6" max="6" width="13.25390625" style="6" customWidth="1"/>
    <col min="7" max="8" width="13.00390625" style="6" customWidth="1"/>
    <col min="9" max="16384" width="9.125" style="2" customWidth="1"/>
  </cols>
  <sheetData>
    <row r="3" spans="5:8" ht="12" customHeight="1">
      <c r="E3" s="78" t="s">
        <v>169</v>
      </c>
      <c r="F3" s="78"/>
      <c r="G3" s="78"/>
      <c r="H3" s="78"/>
    </row>
    <row r="4" spans="5:8" ht="57.75" customHeight="1">
      <c r="E4" s="78"/>
      <c r="F4" s="78"/>
      <c r="G4" s="78"/>
      <c r="H4" s="78"/>
    </row>
    <row r="5" spans="5:8" ht="9" customHeight="1">
      <c r="E5" s="4"/>
      <c r="F5" s="5"/>
      <c r="G5" s="5"/>
      <c r="H5" s="5"/>
    </row>
    <row r="6" spans="1:8" ht="21" customHeight="1">
      <c r="A6" s="79" t="s">
        <v>52</v>
      </c>
      <c r="B6" s="79"/>
      <c r="C6" s="79"/>
      <c r="D6" s="79"/>
      <c r="E6" s="79"/>
      <c r="F6" s="79"/>
      <c r="G6" s="79"/>
      <c r="H6" s="79"/>
    </row>
    <row r="7" spans="1:8" ht="40.5" customHeight="1">
      <c r="A7" s="80" t="s">
        <v>189</v>
      </c>
      <c r="B7" s="80"/>
      <c r="C7" s="80"/>
      <c r="D7" s="80"/>
      <c r="E7" s="80"/>
      <c r="F7" s="80"/>
      <c r="G7" s="80"/>
      <c r="H7" s="80"/>
    </row>
    <row r="9" ht="12">
      <c r="H9" s="6" t="s">
        <v>12</v>
      </c>
    </row>
    <row r="10" spans="1:8" ht="12.75">
      <c r="A10" s="81" t="s">
        <v>0</v>
      </c>
      <c r="B10" s="81" t="s">
        <v>1</v>
      </c>
      <c r="C10" s="81" t="s">
        <v>2</v>
      </c>
      <c r="D10" s="81" t="s">
        <v>3</v>
      </c>
      <c r="E10" s="81" t="s">
        <v>4</v>
      </c>
      <c r="F10" s="82" t="s">
        <v>6</v>
      </c>
      <c r="G10" s="82"/>
      <c r="H10" s="82"/>
    </row>
    <row r="11" spans="1:8" ht="53.25" customHeight="1">
      <c r="A11" s="81"/>
      <c r="B11" s="81"/>
      <c r="C11" s="81"/>
      <c r="D11" s="81"/>
      <c r="E11" s="81"/>
      <c r="F11" s="10" t="s">
        <v>5</v>
      </c>
      <c r="G11" s="11" t="s">
        <v>34</v>
      </c>
      <c r="H11" s="11" t="s">
        <v>35</v>
      </c>
    </row>
    <row r="12" spans="1:8" ht="14.25" customHeight="1">
      <c r="A12" s="26">
        <v>1</v>
      </c>
      <c r="B12" s="27">
        <v>3</v>
      </c>
      <c r="C12" s="27">
        <v>4</v>
      </c>
      <c r="D12" s="27">
        <v>5</v>
      </c>
      <c r="E12" s="27">
        <v>6</v>
      </c>
      <c r="F12" s="1">
        <v>7</v>
      </c>
      <c r="G12" s="1">
        <v>8</v>
      </c>
      <c r="H12" s="28">
        <v>9</v>
      </c>
    </row>
    <row r="13" spans="1:8" ht="20.25" customHeight="1">
      <c r="A13" s="20" t="s">
        <v>7</v>
      </c>
      <c r="B13" s="12" t="s">
        <v>8</v>
      </c>
      <c r="C13" s="13"/>
      <c r="D13" s="12"/>
      <c r="E13" s="12"/>
      <c r="F13" s="67">
        <f>G13+H13</f>
        <v>130866.8</v>
      </c>
      <c r="G13" s="67">
        <f>G14+G20</f>
        <v>28366.800000000003</v>
      </c>
      <c r="H13" s="31">
        <f>H14+H20</f>
        <v>102500</v>
      </c>
    </row>
    <row r="14" spans="1:8" ht="66" customHeight="1">
      <c r="A14" s="21" t="s">
        <v>10</v>
      </c>
      <c r="B14" s="12" t="s">
        <v>8</v>
      </c>
      <c r="C14" s="12" t="s">
        <v>9</v>
      </c>
      <c r="D14" s="12"/>
      <c r="E14" s="12"/>
      <c r="F14" s="67">
        <f aca="true" t="shared" si="0" ref="F14:F41">G14+H14</f>
        <v>135286.8</v>
      </c>
      <c r="G14" s="67">
        <f>G15+G18</f>
        <v>32786.8</v>
      </c>
      <c r="H14" s="31">
        <f aca="true" t="shared" si="1" ref="G14:H16">H15</f>
        <v>102500</v>
      </c>
    </row>
    <row r="15" spans="1:8" ht="41.25" customHeight="1">
      <c r="A15" s="15" t="s">
        <v>36</v>
      </c>
      <c r="B15" s="14" t="s">
        <v>8</v>
      </c>
      <c r="C15" s="14" t="s">
        <v>9</v>
      </c>
      <c r="D15" s="14" t="s">
        <v>25</v>
      </c>
      <c r="E15" s="14"/>
      <c r="F15" s="67">
        <f t="shared" si="0"/>
        <v>102500</v>
      </c>
      <c r="G15" s="68">
        <f t="shared" si="1"/>
        <v>0</v>
      </c>
      <c r="H15" s="1">
        <f t="shared" si="1"/>
        <v>102500</v>
      </c>
    </row>
    <row r="16" spans="1:8" ht="20.25" customHeight="1">
      <c r="A16" s="22" t="s">
        <v>39</v>
      </c>
      <c r="B16" s="14" t="s">
        <v>8</v>
      </c>
      <c r="C16" s="14" t="s">
        <v>9</v>
      </c>
      <c r="D16" s="14" t="s">
        <v>38</v>
      </c>
      <c r="E16" s="14"/>
      <c r="F16" s="67">
        <f t="shared" si="0"/>
        <v>102500</v>
      </c>
      <c r="G16" s="68">
        <f t="shared" si="1"/>
        <v>0</v>
      </c>
      <c r="H16" s="1">
        <f t="shared" si="1"/>
        <v>102500</v>
      </c>
    </row>
    <row r="17" spans="1:8" ht="24" customHeight="1">
      <c r="A17" s="22" t="s">
        <v>27</v>
      </c>
      <c r="B17" s="14" t="s">
        <v>8</v>
      </c>
      <c r="C17" s="14" t="s">
        <v>9</v>
      </c>
      <c r="D17" s="14" t="s">
        <v>38</v>
      </c>
      <c r="E17" s="14" t="s">
        <v>26</v>
      </c>
      <c r="F17" s="67">
        <f t="shared" si="0"/>
        <v>102500</v>
      </c>
      <c r="G17" s="68"/>
      <c r="H17" s="1">
        <v>102500</v>
      </c>
    </row>
    <row r="18" spans="1:8" ht="46.5" customHeight="1">
      <c r="A18" s="75" t="s">
        <v>175</v>
      </c>
      <c r="B18" s="77" t="s">
        <v>8</v>
      </c>
      <c r="C18" s="77" t="s">
        <v>9</v>
      </c>
      <c r="D18" s="77" t="s">
        <v>37</v>
      </c>
      <c r="E18" s="77"/>
      <c r="F18" s="67">
        <f t="shared" si="0"/>
        <v>32786.8</v>
      </c>
      <c r="G18" s="68">
        <f>G19</f>
        <v>32786.8</v>
      </c>
      <c r="H18" s="1"/>
    </row>
    <row r="19" spans="1:8" ht="24" customHeight="1">
      <c r="A19" s="76" t="s">
        <v>27</v>
      </c>
      <c r="B19" s="77" t="s">
        <v>8</v>
      </c>
      <c r="C19" s="77" t="s">
        <v>9</v>
      </c>
      <c r="D19" s="77" t="s">
        <v>37</v>
      </c>
      <c r="E19" s="77" t="s">
        <v>26</v>
      </c>
      <c r="F19" s="67">
        <f t="shared" si="0"/>
        <v>32786.8</v>
      </c>
      <c r="G19" s="68">
        <v>32786.8</v>
      </c>
      <c r="H19" s="1"/>
    </row>
    <row r="20" spans="1:8" ht="24" customHeight="1">
      <c r="A20" s="29" t="s">
        <v>53</v>
      </c>
      <c r="B20" s="30" t="s">
        <v>8</v>
      </c>
      <c r="C20" s="30" t="s">
        <v>54</v>
      </c>
      <c r="D20" s="30"/>
      <c r="E20" s="30"/>
      <c r="F20" s="31">
        <f t="shared" si="0"/>
        <v>-4420</v>
      </c>
      <c r="G20" s="31">
        <f>G21</f>
        <v>-4420</v>
      </c>
      <c r="H20" s="31">
        <f>H21</f>
        <v>0</v>
      </c>
    </row>
    <row r="21" spans="1:8" ht="24" customHeight="1">
      <c r="A21" s="32" t="s">
        <v>55</v>
      </c>
      <c r="B21" s="33" t="s">
        <v>8</v>
      </c>
      <c r="C21" s="33" t="s">
        <v>54</v>
      </c>
      <c r="D21" s="33" t="s">
        <v>56</v>
      </c>
      <c r="E21" s="33"/>
      <c r="F21" s="31">
        <f t="shared" si="0"/>
        <v>-4420</v>
      </c>
      <c r="G21" s="1">
        <f>G22</f>
        <v>-4420</v>
      </c>
      <c r="H21" s="1">
        <f>H22</f>
        <v>0</v>
      </c>
    </row>
    <row r="22" spans="1:8" ht="24" customHeight="1">
      <c r="A22" s="34" t="s">
        <v>27</v>
      </c>
      <c r="B22" s="33" t="s">
        <v>8</v>
      </c>
      <c r="C22" s="33" t="s">
        <v>54</v>
      </c>
      <c r="D22" s="33" t="s">
        <v>56</v>
      </c>
      <c r="E22" s="33" t="s">
        <v>26</v>
      </c>
      <c r="F22" s="31">
        <f t="shared" si="0"/>
        <v>-4420</v>
      </c>
      <c r="G22" s="1">
        <v>-4420</v>
      </c>
      <c r="H22" s="1"/>
    </row>
    <row r="23" spans="1:8" ht="24" customHeight="1">
      <c r="A23" s="35" t="s">
        <v>155</v>
      </c>
      <c r="B23" s="36" t="s">
        <v>13</v>
      </c>
      <c r="C23" s="36"/>
      <c r="D23" s="30"/>
      <c r="E23" s="30"/>
      <c r="F23" s="31">
        <f t="shared" si="0"/>
        <v>-36210</v>
      </c>
      <c r="G23" s="31">
        <f>G24</f>
        <v>-36210</v>
      </c>
      <c r="H23" s="1"/>
    </row>
    <row r="24" spans="1:8" ht="24" customHeight="1">
      <c r="A24" s="35" t="s">
        <v>156</v>
      </c>
      <c r="B24" s="36" t="s">
        <v>13</v>
      </c>
      <c r="C24" s="36" t="s">
        <v>14</v>
      </c>
      <c r="D24" s="30"/>
      <c r="E24" s="30"/>
      <c r="F24" s="31">
        <f t="shared" si="0"/>
        <v>-36210</v>
      </c>
      <c r="G24" s="1">
        <f>G25</f>
        <v>-36210</v>
      </c>
      <c r="H24" s="1"/>
    </row>
    <row r="25" spans="1:8" ht="24" customHeight="1">
      <c r="A25" s="40" t="s">
        <v>50</v>
      </c>
      <c r="B25" s="38" t="s">
        <v>13</v>
      </c>
      <c r="C25" s="38" t="s">
        <v>14</v>
      </c>
      <c r="D25" s="33" t="s">
        <v>51</v>
      </c>
      <c r="E25" s="33"/>
      <c r="F25" s="31">
        <f t="shared" si="0"/>
        <v>-36210</v>
      </c>
      <c r="G25" s="1">
        <f>G26</f>
        <v>-36210</v>
      </c>
      <c r="H25" s="1"/>
    </row>
    <row r="26" spans="1:8" ht="51.75" customHeight="1">
      <c r="A26" s="43" t="s">
        <v>157</v>
      </c>
      <c r="B26" s="38" t="s">
        <v>13</v>
      </c>
      <c r="C26" s="38" t="s">
        <v>14</v>
      </c>
      <c r="D26" s="33" t="s">
        <v>158</v>
      </c>
      <c r="E26" s="33"/>
      <c r="F26" s="31">
        <f t="shared" si="0"/>
        <v>-36210</v>
      </c>
      <c r="G26" s="1">
        <f>G27</f>
        <v>-36210</v>
      </c>
      <c r="H26" s="1"/>
    </row>
    <row r="27" spans="1:8" ht="30.75" customHeight="1">
      <c r="A27" s="42" t="s">
        <v>27</v>
      </c>
      <c r="B27" s="65" t="s">
        <v>13</v>
      </c>
      <c r="C27" s="65" t="s">
        <v>14</v>
      </c>
      <c r="D27" s="66" t="s">
        <v>158</v>
      </c>
      <c r="E27" s="66" t="s">
        <v>26</v>
      </c>
      <c r="F27" s="31">
        <f t="shared" si="0"/>
        <v>-36210</v>
      </c>
      <c r="G27" s="1">
        <v>-36210</v>
      </c>
      <c r="H27" s="1"/>
    </row>
    <row r="28" spans="1:8" ht="24" customHeight="1">
      <c r="A28" s="35" t="s">
        <v>58</v>
      </c>
      <c r="B28" s="36" t="s">
        <v>9</v>
      </c>
      <c r="C28" s="36"/>
      <c r="D28" s="30"/>
      <c r="E28" s="30"/>
      <c r="F28" s="31">
        <f t="shared" si="0"/>
        <v>-377700</v>
      </c>
      <c r="G28" s="31">
        <f>G29+G33</f>
        <v>-338700</v>
      </c>
      <c r="H28" s="31">
        <f>H29</f>
        <v>-39000</v>
      </c>
    </row>
    <row r="29" spans="1:8" ht="24" customHeight="1">
      <c r="A29" s="35" t="s">
        <v>59</v>
      </c>
      <c r="B29" s="36" t="s">
        <v>9</v>
      </c>
      <c r="C29" s="36" t="s">
        <v>11</v>
      </c>
      <c r="D29" s="30"/>
      <c r="E29" s="30"/>
      <c r="F29" s="31">
        <f t="shared" si="0"/>
        <v>6000</v>
      </c>
      <c r="G29" s="31">
        <f>G30</f>
        <v>45000</v>
      </c>
      <c r="H29" s="31">
        <f>H31</f>
        <v>-39000</v>
      </c>
    </row>
    <row r="30" spans="1:8" ht="24" customHeight="1">
      <c r="A30" s="40" t="s">
        <v>50</v>
      </c>
      <c r="B30" s="38" t="s">
        <v>9</v>
      </c>
      <c r="C30" s="38" t="s">
        <v>11</v>
      </c>
      <c r="D30" s="33" t="s">
        <v>51</v>
      </c>
      <c r="E30" s="30"/>
      <c r="F30" s="31">
        <f t="shared" si="0"/>
        <v>6000</v>
      </c>
      <c r="G30" s="1">
        <f>G31</f>
        <v>45000</v>
      </c>
      <c r="H30" s="1">
        <f>H31</f>
        <v>-39000</v>
      </c>
    </row>
    <row r="31" spans="1:8" ht="65.25" customHeight="1">
      <c r="A31" s="41" t="s">
        <v>60</v>
      </c>
      <c r="B31" s="38" t="s">
        <v>9</v>
      </c>
      <c r="C31" s="38" t="s">
        <v>11</v>
      </c>
      <c r="D31" s="33" t="s">
        <v>61</v>
      </c>
      <c r="E31" s="33"/>
      <c r="F31" s="31">
        <f t="shared" si="0"/>
        <v>6000</v>
      </c>
      <c r="G31" s="1">
        <f>G32</f>
        <v>45000</v>
      </c>
      <c r="H31" s="1">
        <f>H32</f>
        <v>-39000</v>
      </c>
    </row>
    <row r="32" spans="1:8" ht="31.5" customHeight="1">
      <c r="A32" s="42" t="s">
        <v>62</v>
      </c>
      <c r="B32" s="38" t="s">
        <v>9</v>
      </c>
      <c r="C32" s="38" t="s">
        <v>11</v>
      </c>
      <c r="D32" s="33" t="s">
        <v>61</v>
      </c>
      <c r="E32" s="33" t="s">
        <v>26</v>
      </c>
      <c r="F32" s="31">
        <f t="shared" si="0"/>
        <v>6000</v>
      </c>
      <c r="G32" s="1">
        <v>45000</v>
      </c>
      <c r="H32" s="1">
        <v>-39000</v>
      </c>
    </row>
    <row r="33" spans="1:8" ht="31.5" customHeight="1">
      <c r="A33" s="35" t="s">
        <v>166</v>
      </c>
      <c r="B33" s="36" t="s">
        <v>9</v>
      </c>
      <c r="C33" s="36" t="s">
        <v>20</v>
      </c>
      <c r="D33" s="33"/>
      <c r="E33" s="33"/>
      <c r="F33" s="31">
        <f t="shared" si="0"/>
        <v>-383700</v>
      </c>
      <c r="G33" s="1">
        <f>G34</f>
        <v>-383700</v>
      </c>
      <c r="H33" s="1"/>
    </row>
    <row r="34" spans="1:8" ht="31.5" customHeight="1">
      <c r="A34" s="40" t="s">
        <v>176</v>
      </c>
      <c r="B34" s="38" t="s">
        <v>9</v>
      </c>
      <c r="C34" s="38" t="s">
        <v>20</v>
      </c>
      <c r="D34" s="33" t="s">
        <v>179</v>
      </c>
      <c r="E34" s="33"/>
      <c r="F34" s="31">
        <f t="shared" si="0"/>
        <v>-383700</v>
      </c>
      <c r="G34" s="1">
        <f>G35</f>
        <v>-383700</v>
      </c>
      <c r="H34" s="1"/>
    </row>
    <row r="35" spans="1:8" ht="58.5" customHeight="1">
      <c r="A35" s="37" t="s">
        <v>177</v>
      </c>
      <c r="B35" s="38" t="s">
        <v>9</v>
      </c>
      <c r="C35" s="38" t="s">
        <v>20</v>
      </c>
      <c r="D35" s="33" t="s">
        <v>180</v>
      </c>
      <c r="E35" s="33"/>
      <c r="F35" s="31">
        <f t="shared" si="0"/>
        <v>-383700</v>
      </c>
      <c r="G35" s="1">
        <f>G36</f>
        <v>-383700</v>
      </c>
      <c r="H35" s="1"/>
    </row>
    <row r="36" spans="1:8" ht="31.5" customHeight="1">
      <c r="A36" s="40" t="s">
        <v>178</v>
      </c>
      <c r="B36" s="38" t="s">
        <v>9</v>
      </c>
      <c r="C36" s="38" t="s">
        <v>20</v>
      </c>
      <c r="D36" s="33" t="s">
        <v>180</v>
      </c>
      <c r="E36" s="33" t="s">
        <v>181</v>
      </c>
      <c r="F36" s="31">
        <f t="shared" si="0"/>
        <v>-383700</v>
      </c>
      <c r="G36" s="1">
        <v>-383700</v>
      </c>
      <c r="H36" s="1"/>
    </row>
    <row r="37" spans="1:8" ht="27.75" customHeight="1">
      <c r="A37" s="17" t="s">
        <v>15</v>
      </c>
      <c r="B37" s="46" t="s">
        <v>11</v>
      </c>
      <c r="C37" s="12"/>
      <c r="D37" s="12"/>
      <c r="E37" s="12"/>
      <c r="F37" s="31">
        <f t="shared" si="0"/>
        <v>4920440</v>
      </c>
      <c r="G37" s="31">
        <f>G42+G38+G52</f>
        <v>4252062</v>
      </c>
      <c r="H37" s="31">
        <f>H42+H38+H52</f>
        <v>668378</v>
      </c>
    </row>
    <row r="38" spans="1:8" ht="27.75" customHeight="1">
      <c r="A38" s="47" t="s">
        <v>145</v>
      </c>
      <c r="B38" s="59" t="s">
        <v>11</v>
      </c>
      <c r="C38" s="59" t="s">
        <v>8</v>
      </c>
      <c r="D38" s="59"/>
      <c r="E38" s="59"/>
      <c r="F38" s="31">
        <f t="shared" si="0"/>
        <v>4000</v>
      </c>
      <c r="G38" s="31">
        <f>G39</f>
        <v>4000</v>
      </c>
      <c r="H38" s="1"/>
    </row>
    <row r="39" spans="1:8" ht="27.75" customHeight="1">
      <c r="A39" s="41" t="s">
        <v>149</v>
      </c>
      <c r="B39" s="49" t="s">
        <v>11</v>
      </c>
      <c r="C39" s="49" t="s">
        <v>8</v>
      </c>
      <c r="D39" s="49" t="s">
        <v>146</v>
      </c>
      <c r="E39" s="59"/>
      <c r="F39" s="31">
        <f t="shared" si="0"/>
        <v>4000</v>
      </c>
      <c r="G39" s="1">
        <f>G40</f>
        <v>4000</v>
      </c>
      <c r="H39" s="1"/>
    </row>
    <row r="40" spans="1:8" ht="27.75" customHeight="1">
      <c r="A40" s="41" t="s">
        <v>147</v>
      </c>
      <c r="B40" s="49" t="s">
        <v>11</v>
      </c>
      <c r="C40" s="49" t="s">
        <v>8</v>
      </c>
      <c r="D40" s="49" t="s">
        <v>148</v>
      </c>
      <c r="E40" s="49"/>
      <c r="F40" s="31">
        <f t="shared" si="0"/>
        <v>4000</v>
      </c>
      <c r="G40" s="1">
        <f>G41</f>
        <v>4000</v>
      </c>
      <c r="H40" s="1"/>
    </row>
    <row r="41" spans="1:8" ht="27.75" customHeight="1">
      <c r="A41" s="60" t="s">
        <v>27</v>
      </c>
      <c r="B41" s="49" t="s">
        <v>11</v>
      </c>
      <c r="C41" s="49" t="s">
        <v>8</v>
      </c>
      <c r="D41" s="49" t="s">
        <v>148</v>
      </c>
      <c r="E41" s="49" t="s">
        <v>26</v>
      </c>
      <c r="F41" s="31">
        <f t="shared" si="0"/>
        <v>4000</v>
      </c>
      <c r="G41" s="1">
        <v>4000</v>
      </c>
      <c r="H41" s="1"/>
    </row>
    <row r="42" spans="1:8" ht="21.75" customHeight="1">
      <c r="A42" s="17" t="s">
        <v>49</v>
      </c>
      <c r="B42" s="12" t="s">
        <v>11</v>
      </c>
      <c r="C42" s="12" t="s">
        <v>14</v>
      </c>
      <c r="D42" s="12"/>
      <c r="E42" s="12"/>
      <c r="F42" s="31">
        <f aca="true" t="shared" si="2" ref="F42:F107">G42+H42</f>
        <v>4926440</v>
      </c>
      <c r="G42" s="31">
        <f>G45+G43</f>
        <v>4258062</v>
      </c>
      <c r="H42" s="31">
        <f>H45+H43</f>
        <v>668378</v>
      </c>
    </row>
    <row r="43" spans="1:8" ht="27.75" customHeight="1">
      <c r="A43" s="75" t="s">
        <v>171</v>
      </c>
      <c r="B43" s="33" t="s">
        <v>11</v>
      </c>
      <c r="C43" s="33" t="s">
        <v>14</v>
      </c>
      <c r="D43" s="33" t="s">
        <v>172</v>
      </c>
      <c r="E43" s="33"/>
      <c r="F43" s="31">
        <f t="shared" si="2"/>
        <v>5100000</v>
      </c>
      <c r="G43" s="1">
        <f>G44</f>
        <v>4431622</v>
      </c>
      <c r="H43" s="1">
        <f>H44</f>
        <v>668378</v>
      </c>
    </row>
    <row r="44" spans="1:8" ht="30" customHeight="1">
      <c r="A44" s="41" t="s">
        <v>27</v>
      </c>
      <c r="B44" s="33" t="s">
        <v>11</v>
      </c>
      <c r="C44" s="33" t="s">
        <v>14</v>
      </c>
      <c r="D44" s="33" t="s">
        <v>172</v>
      </c>
      <c r="E44" s="33" t="s">
        <v>26</v>
      </c>
      <c r="F44" s="31">
        <f t="shared" si="2"/>
        <v>5100000</v>
      </c>
      <c r="G44" s="1">
        <v>4431622</v>
      </c>
      <c r="H44" s="1">
        <v>668378</v>
      </c>
    </row>
    <row r="45" spans="1:8" ht="27.75" customHeight="1">
      <c r="A45" s="19" t="s">
        <v>50</v>
      </c>
      <c r="B45" s="14" t="s">
        <v>11</v>
      </c>
      <c r="C45" s="14" t="s">
        <v>14</v>
      </c>
      <c r="D45" s="33" t="s">
        <v>51</v>
      </c>
      <c r="E45" s="14"/>
      <c r="F45" s="31">
        <f t="shared" si="2"/>
        <v>-173560</v>
      </c>
      <c r="G45" s="1">
        <f>G49+G46</f>
        <v>-173560</v>
      </c>
      <c r="H45" s="1"/>
    </row>
    <row r="46" spans="1:8" ht="48.75" customHeight="1">
      <c r="A46" s="40" t="s">
        <v>159</v>
      </c>
      <c r="B46" s="38" t="s">
        <v>11</v>
      </c>
      <c r="C46" s="38" t="s">
        <v>14</v>
      </c>
      <c r="D46" s="33" t="s">
        <v>160</v>
      </c>
      <c r="E46" s="14"/>
      <c r="F46" s="31">
        <f t="shared" si="2"/>
        <v>99140</v>
      </c>
      <c r="G46" s="1">
        <f>G47</f>
        <v>99140</v>
      </c>
      <c r="H46" s="1"/>
    </row>
    <row r="47" spans="1:8" ht="27.75" customHeight="1">
      <c r="A47" s="41" t="s">
        <v>161</v>
      </c>
      <c r="B47" s="33" t="s">
        <v>11</v>
      </c>
      <c r="C47" s="33" t="s">
        <v>14</v>
      </c>
      <c r="D47" s="33" t="s">
        <v>162</v>
      </c>
      <c r="E47" s="33"/>
      <c r="F47" s="31">
        <f t="shared" si="2"/>
        <v>99140</v>
      </c>
      <c r="G47" s="1">
        <f>G48</f>
        <v>99140</v>
      </c>
      <c r="H47" s="1"/>
    </row>
    <row r="48" spans="1:8" ht="27.75" customHeight="1">
      <c r="A48" s="41" t="s">
        <v>27</v>
      </c>
      <c r="B48" s="33" t="s">
        <v>11</v>
      </c>
      <c r="C48" s="33" t="s">
        <v>14</v>
      </c>
      <c r="D48" s="33" t="s">
        <v>162</v>
      </c>
      <c r="E48" s="33" t="s">
        <v>26</v>
      </c>
      <c r="F48" s="31">
        <f t="shared" si="2"/>
        <v>99140</v>
      </c>
      <c r="G48" s="1">
        <v>99140</v>
      </c>
      <c r="H48" s="1"/>
    </row>
    <row r="49" spans="1:8" ht="42" customHeight="1">
      <c r="A49" s="39" t="s">
        <v>141</v>
      </c>
      <c r="B49" s="64" t="s">
        <v>11</v>
      </c>
      <c r="C49" s="64" t="s">
        <v>14</v>
      </c>
      <c r="D49" s="33" t="s">
        <v>142</v>
      </c>
      <c r="E49" s="14"/>
      <c r="F49" s="31">
        <f t="shared" si="2"/>
        <v>-272700</v>
      </c>
      <c r="G49" s="1">
        <f>G50</f>
        <v>-272700</v>
      </c>
      <c r="H49" s="1"/>
    </row>
    <row r="50" spans="1:8" ht="27.75" customHeight="1">
      <c r="A50" s="39" t="s">
        <v>110</v>
      </c>
      <c r="B50" s="48" t="s">
        <v>11</v>
      </c>
      <c r="C50" s="48" t="s">
        <v>14</v>
      </c>
      <c r="D50" s="33" t="s">
        <v>111</v>
      </c>
      <c r="E50" s="33"/>
      <c r="F50" s="31">
        <f t="shared" si="2"/>
        <v>-272700</v>
      </c>
      <c r="G50" s="1">
        <f>G51</f>
        <v>-272700</v>
      </c>
      <c r="H50" s="1"/>
    </row>
    <row r="51" spans="1:8" ht="27.75" customHeight="1">
      <c r="A51" s="40" t="s">
        <v>72</v>
      </c>
      <c r="B51" s="38" t="s">
        <v>11</v>
      </c>
      <c r="C51" s="38" t="s">
        <v>14</v>
      </c>
      <c r="D51" s="33" t="s">
        <v>111</v>
      </c>
      <c r="E51" s="33" t="s">
        <v>73</v>
      </c>
      <c r="F51" s="31">
        <f t="shared" si="2"/>
        <v>-272700</v>
      </c>
      <c r="G51" s="1">
        <v>-272700</v>
      </c>
      <c r="H51" s="1"/>
    </row>
    <row r="52" spans="1:8" ht="24.75" customHeight="1">
      <c r="A52" s="61" t="s">
        <v>152</v>
      </c>
      <c r="B52" s="62" t="s">
        <v>11</v>
      </c>
      <c r="C52" s="62" t="s">
        <v>13</v>
      </c>
      <c r="D52" s="14"/>
      <c r="E52" s="14"/>
      <c r="F52" s="31">
        <f t="shared" si="2"/>
        <v>-10000</v>
      </c>
      <c r="G52" s="63">
        <f>G53</f>
        <v>-10000</v>
      </c>
      <c r="H52" s="1"/>
    </row>
    <row r="53" spans="1:8" ht="24.75" customHeight="1">
      <c r="A53" s="40" t="s">
        <v>50</v>
      </c>
      <c r="B53" s="38" t="s">
        <v>11</v>
      </c>
      <c r="C53" s="38" t="s">
        <v>13</v>
      </c>
      <c r="D53" s="33" t="s">
        <v>51</v>
      </c>
      <c r="E53" s="33"/>
      <c r="F53" s="31">
        <f t="shared" si="2"/>
        <v>-10000</v>
      </c>
      <c r="G53" s="51">
        <f>G54</f>
        <v>-10000</v>
      </c>
      <c r="H53" s="1"/>
    </row>
    <row r="54" spans="1:8" ht="36.75" customHeight="1">
      <c r="A54" s="40" t="s">
        <v>154</v>
      </c>
      <c r="B54" s="38" t="s">
        <v>11</v>
      </c>
      <c r="C54" s="38" t="s">
        <v>13</v>
      </c>
      <c r="D54" s="33" t="s">
        <v>153</v>
      </c>
      <c r="E54" s="33"/>
      <c r="F54" s="31">
        <f t="shared" si="2"/>
        <v>-10000</v>
      </c>
      <c r="G54" s="51">
        <f>G55</f>
        <v>-10000</v>
      </c>
      <c r="H54" s="1"/>
    </row>
    <row r="55" spans="1:8" ht="24.75" customHeight="1">
      <c r="A55" s="42" t="s">
        <v>27</v>
      </c>
      <c r="B55" s="38" t="s">
        <v>11</v>
      </c>
      <c r="C55" s="38" t="s">
        <v>13</v>
      </c>
      <c r="D55" s="33" t="s">
        <v>153</v>
      </c>
      <c r="E55" s="33" t="s">
        <v>26</v>
      </c>
      <c r="F55" s="31">
        <f t="shared" si="2"/>
        <v>-10000</v>
      </c>
      <c r="G55" s="51">
        <v>-10000</v>
      </c>
      <c r="H55" s="1"/>
    </row>
    <row r="56" spans="1:8" ht="24.75" customHeight="1">
      <c r="A56" s="17" t="s">
        <v>16</v>
      </c>
      <c r="B56" s="30" t="s">
        <v>17</v>
      </c>
      <c r="C56" s="30"/>
      <c r="D56" s="30"/>
      <c r="E56" s="30"/>
      <c r="F56" s="31">
        <f t="shared" si="2"/>
        <v>-2349676</v>
      </c>
      <c r="G56" s="31">
        <f>G57+G70+G92</f>
        <v>-2087211</v>
      </c>
      <c r="H56" s="31">
        <f>H57+H70+H92</f>
        <v>-262465</v>
      </c>
    </row>
    <row r="57" spans="1:8" ht="24.75" customHeight="1">
      <c r="A57" s="20" t="s">
        <v>40</v>
      </c>
      <c r="B57" s="36" t="s">
        <v>17</v>
      </c>
      <c r="C57" s="36" t="s">
        <v>8</v>
      </c>
      <c r="D57" s="30"/>
      <c r="E57" s="50"/>
      <c r="F57" s="31">
        <f t="shared" si="2"/>
        <v>977860</v>
      </c>
      <c r="G57" s="31">
        <f>G58+G61+G65</f>
        <v>977860</v>
      </c>
      <c r="H57" s="31"/>
    </row>
    <row r="58" spans="1:8" ht="39" customHeight="1">
      <c r="A58" s="37" t="s">
        <v>68</v>
      </c>
      <c r="B58" s="33" t="s">
        <v>17</v>
      </c>
      <c r="C58" s="33" t="s">
        <v>8</v>
      </c>
      <c r="D58" s="33" t="s">
        <v>69</v>
      </c>
      <c r="E58" s="33"/>
      <c r="F58" s="31">
        <f t="shared" si="2"/>
        <v>-90578</v>
      </c>
      <c r="G58" s="1">
        <f>G59</f>
        <v>-90578</v>
      </c>
      <c r="H58" s="31"/>
    </row>
    <row r="59" spans="1:8" ht="38.25" customHeight="1">
      <c r="A59" s="40" t="s">
        <v>70</v>
      </c>
      <c r="B59" s="33" t="s">
        <v>17</v>
      </c>
      <c r="C59" s="33" t="s">
        <v>8</v>
      </c>
      <c r="D59" s="33" t="s">
        <v>71</v>
      </c>
      <c r="E59" s="33"/>
      <c r="F59" s="31">
        <f t="shared" si="2"/>
        <v>-90578</v>
      </c>
      <c r="G59" s="1">
        <f>G60</f>
        <v>-90578</v>
      </c>
      <c r="H59" s="31"/>
    </row>
    <row r="60" spans="1:8" ht="24.75" customHeight="1">
      <c r="A60" s="40" t="s">
        <v>72</v>
      </c>
      <c r="B60" s="33" t="s">
        <v>17</v>
      </c>
      <c r="C60" s="33" t="s">
        <v>8</v>
      </c>
      <c r="D60" s="33" t="s">
        <v>71</v>
      </c>
      <c r="E60" s="33" t="s">
        <v>73</v>
      </c>
      <c r="F60" s="31">
        <f t="shared" si="2"/>
        <v>-90578</v>
      </c>
      <c r="G60" s="1">
        <v>-90578</v>
      </c>
      <c r="H60" s="31"/>
    </row>
    <row r="61" spans="1:8" ht="24.75" customHeight="1">
      <c r="A61" s="40" t="s">
        <v>50</v>
      </c>
      <c r="B61" s="33" t="s">
        <v>17</v>
      </c>
      <c r="C61" s="33" t="s">
        <v>8</v>
      </c>
      <c r="D61" s="33" t="s">
        <v>51</v>
      </c>
      <c r="E61" s="33"/>
      <c r="F61" s="31">
        <f t="shared" si="2"/>
        <v>1068438</v>
      </c>
      <c r="G61" s="1">
        <f>G62</f>
        <v>1068438</v>
      </c>
      <c r="H61" s="31"/>
    </row>
    <row r="62" spans="1:8" ht="24.75" customHeight="1">
      <c r="A62" s="39" t="s">
        <v>141</v>
      </c>
      <c r="B62" s="33" t="s">
        <v>17</v>
      </c>
      <c r="C62" s="33" t="s">
        <v>8</v>
      </c>
      <c r="D62" s="33" t="s">
        <v>142</v>
      </c>
      <c r="E62" s="33"/>
      <c r="F62" s="31">
        <f t="shared" si="2"/>
        <v>1068438</v>
      </c>
      <c r="G62" s="1">
        <f>G63</f>
        <v>1068438</v>
      </c>
      <c r="H62" s="31"/>
    </row>
    <row r="63" spans="1:8" ht="24.75" customHeight="1">
      <c r="A63" s="40" t="s">
        <v>144</v>
      </c>
      <c r="B63" s="33" t="s">
        <v>17</v>
      </c>
      <c r="C63" s="33" t="s">
        <v>8</v>
      </c>
      <c r="D63" s="33" t="s">
        <v>143</v>
      </c>
      <c r="E63" s="33"/>
      <c r="F63" s="31">
        <f t="shared" si="2"/>
        <v>1068438</v>
      </c>
      <c r="G63" s="1">
        <f>G64</f>
        <v>1068438</v>
      </c>
      <c r="H63" s="31"/>
    </row>
    <row r="64" spans="1:8" ht="24.75" customHeight="1">
      <c r="A64" s="40" t="s">
        <v>72</v>
      </c>
      <c r="B64" s="33" t="s">
        <v>17</v>
      </c>
      <c r="C64" s="33" t="s">
        <v>8</v>
      </c>
      <c r="D64" s="33" t="s">
        <v>143</v>
      </c>
      <c r="E64" s="33" t="s">
        <v>73</v>
      </c>
      <c r="F64" s="31">
        <f t="shared" si="2"/>
        <v>1068438</v>
      </c>
      <c r="G64" s="1">
        <v>1068438</v>
      </c>
      <c r="H64" s="31"/>
    </row>
    <row r="65" spans="1:8" ht="24.75" customHeight="1">
      <c r="A65" s="37" t="s">
        <v>41</v>
      </c>
      <c r="B65" s="38" t="s">
        <v>17</v>
      </c>
      <c r="C65" s="38" t="s">
        <v>8</v>
      </c>
      <c r="D65" s="33" t="s">
        <v>42</v>
      </c>
      <c r="E65" s="30"/>
      <c r="F65" s="31">
        <f t="shared" si="2"/>
        <v>0</v>
      </c>
      <c r="G65" s="1">
        <f>G66+G68</f>
        <v>0</v>
      </c>
      <c r="H65" s="1">
        <f>H66</f>
        <v>0</v>
      </c>
    </row>
    <row r="66" spans="1:8" ht="24.75" customHeight="1">
      <c r="A66" s="40" t="s">
        <v>43</v>
      </c>
      <c r="B66" s="38" t="s">
        <v>17</v>
      </c>
      <c r="C66" s="38" t="s">
        <v>8</v>
      </c>
      <c r="D66" s="33" t="s">
        <v>44</v>
      </c>
      <c r="E66" s="33"/>
      <c r="F66" s="31">
        <f t="shared" si="2"/>
        <v>75404</v>
      </c>
      <c r="G66" s="1">
        <f>G67</f>
        <v>75404</v>
      </c>
      <c r="H66" s="1">
        <f>H67</f>
        <v>0</v>
      </c>
    </row>
    <row r="67" spans="1:8" ht="24.75" customHeight="1">
      <c r="A67" s="39" t="s">
        <v>29</v>
      </c>
      <c r="B67" s="38" t="s">
        <v>17</v>
      </c>
      <c r="C67" s="38" t="s">
        <v>8</v>
      </c>
      <c r="D67" s="33" t="s">
        <v>44</v>
      </c>
      <c r="E67" s="33" t="s">
        <v>28</v>
      </c>
      <c r="F67" s="31">
        <f t="shared" si="2"/>
        <v>75404</v>
      </c>
      <c r="G67" s="1">
        <v>75404</v>
      </c>
      <c r="H67" s="1"/>
    </row>
    <row r="68" spans="1:8" ht="24.75" customHeight="1">
      <c r="A68" s="39" t="s">
        <v>79</v>
      </c>
      <c r="B68" s="48" t="s">
        <v>17</v>
      </c>
      <c r="C68" s="48" t="s">
        <v>8</v>
      </c>
      <c r="D68" s="33" t="s">
        <v>170</v>
      </c>
      <c r="E68" s="33"/>
      <c r="F68" s="31">
        <f t="shared" si="2"/>
        <v>-75404</v>
      </c>
      <c r="G68" s="1">
        <f>G69</f>
        <v>-75404</v>
      </c>
      <c r="H68" s="1"/>
    </row>
    <row r="69" spans="1:8" ht="24.75" customHeight="1">
      <c r="A69" s="39" t="s">
        <v>29</v>
      </c>
      <c r="B69" s="48" t="s">
        <v>17</v>
      </c>
      <c r="C69" s="48" t="s">
        <v>8</v>
      </c>
      <c r="D69" s="33" t="s">
        <v>170</v>
      </c>
      <c r="E69" s="33" t="s">
        <v>28</v>
      </c>
      <c r="F69" s="31">
        <f t="shared" si="2"/>
        <v>-75404</v>
      </c>
      <c r="G69" s="1">
        <v>-75404</v>
      </c>
      <c r="H69" s="1"/>
    </row>
    <row r="70" spans="1:8" ht="24.75" customHeight="1">
      <c r="A70" s="17" t="s">
        <v>18</v>
      </c>
      <c r="B70" s="30" t="s">
        <v>17</v>
      </c>
      <c r="C70" s="30" t="s">
        <v>14</v>
      </c>
      <c r="D70" s="30"/>
      <c r="E70" s="30"/>
      <c r="F70" s="31">
        <f t="shared" si="2"/>
        <v>-3540000</v>
      </c>
      <c r="G70" s="31">
        <f>G78+G87+G71+G74</f>
        <v>-3277535</v>
      </c>
      <c r="H70" s="31">
        <f>H78+H87</f>
        <v>-262465</v>
      </c>
    </row>
    <row r="71" spans="1:8" ht="40.5" customHeight="1">
      <c r="A71" s="37" t="s">
        <v>68</v>
      </c>
      <c r="B71" s="38" t="s">
        <v>17</v>
      </c>
      <c r="C71" s="38" t="s">
        <v>14</v>
      </c>
      <c r="D71" s="33" t="s">
        <v>69</v>
      </c>
      <c r="E71" s="33"/>
      <c r="F71" s="31">
        <f t="shared" si="2"/>
        <v>-2000022</v>
      </c>
      <c r="G71" s="1">
        <f>G72</f>
        <v>-2000022</v>
      </c>
      <c r="H71" s="31"/>
    </row>
    <row r="72" spans="1:8" ht="24.75" customHeight="1">
      <c r="A72" s="40" t="s">
        <v>70</v>
      </c>
      <c r="B72" s="44" t="s">
        <v>17</v>
      </c>
      <c r="C72" s="44" t="s">
        <v>14</v>
      </c>
      <c r="D72" s="33" t="s">
        <v>71</v>
      </c>
      <c r="E72" s="33"/>
      <c r="F72" s="31">
        <f t="shared" si="2"/>
        <v>-2000022</v>
      </c>
      <c r="G72" s="1">
        <f>G73</f>
        <v>-2000022</v>
      </c>
      <c r="H72" s="31"/>
    </row>
    <row r="73" spans="1:8" ht="24.75" customHeight="1">
      <c r="A73" s="40" t="s">
        <v>72</v>
      </c>
      <c r="B73" s="44" t="s">
        <v>17</v>
      </c>
      <c r="C73" s="44" t="s">
        <v>14</v>
      </c>
      <c r="D73" s="33" t="s">
        <v>71</v>
      </c>
      <c r="E73" s="33" t="s">
        <v>73</v>
      </c>
      <c r="F73" s="31">
        <f t="shared" si="2"/>
        <v>-2000022</v>
      </c>
      <c r="G73" s="1">
        <v>-2000022</v>
      </c>
      <c r="H73" s="31"/>
    </row>
    <row r="74" spans="1:8" ht="24.75" customHeight="1">
      <c r="A74" s="40" t="s">
        <v>50</v>
      </c>
      <c r="B74" s="33" t="s">
        <v>17</v>
      </c>
      <c r="C74" s="33" t="s">
        <v>14</v>
      </c>
      <c r="D74" s="33" t="s">
        <v>51</v>
      </c>
      <c r="E74" s="33"/>
      <c r="F74" s="31">
        <f t="shared" si="2"/>
        <v>2000022</v>
      </c>
      <c r="G74" s="1">
        <f>G75</f>
        <v>2000022</v>
      </c>
      <c r="H74" s="31"/>
    </row>
    <row r="75" spans="1:8" ht="39" customHeight="1">
      <c r="A75" s="39" t="s">
        <v>141</v>
      </c>
      <c r="B75" s="33" t="s">
        <v>17</v>
      </c>
      <c r="C75" s="33" t="s">
        <v>14</v>
      </c>
      <c r="D75" s="33" t="s">
        <v>142</v>
      </c>
      <c r="E75" s="33"/>
      <c r="F75" s="31">
        <f t="shared" si="2"/>
        <v>2000022</v>
      </c>
      <c r="G75" s="1">
        <f>G76</f>
        <v>2000022</v>
      </c>
      <c r="H75" s="31"/>
    </row>
    <row r="76" spans="1:8" ht="24.75" customHeight="1">
      <c r="A76" s="40" t="s">
        <v>151</v>
      </c>
      <c r="B76" s="33" t="s">
        <v>17</v>
      </c>
      <c r="C76" s="33" t="s">
        <v>14</v>
      </c>
      <c r="D76" s="33" t="s">
        <v>150</v>
      </c>
      <c r="E76" s="33"/>
      <c r="F76" s="31">
        <f t="shared" si="2"/>
        <v>2000022</v>
      </c>
      <c r="G76" s="1">
        <f>G77</f>
        <v>2000022</v>
      </c>
      <c r="H76" s="31"/>
    </row>
    <row r="77" spans="1:8" ht="24.75" customHeight="1">
      <c r="A77" s="40" t="s">
        <v>72</v>
      </c>
      <c r="B77" s="33" t="s">
        <v>17</v>
      </c>
      <c r="C77" s="33" t="s">
        <v>14</v>
      </c>
      <c r="D77" s="33" t="s">
        <v>150</v>
      </c>
      <c r="E77" s="33" t="s">
        <v>73</v>
      </c>
      <c r="F77" s="31">
        <f t="shared" si="2"/>
        <v>2000022</v>
      </c>
      <c r="G77" s="1">
        <v>2000022</v>
      </c>
      <c r="H77" s="31"/>
    </row>
    <row r="78" spans="1:8" ht="24.75" customHeight="1">
      <c r="A78" s="23" t="s">
        <v>19</v>
      </c>
      <c r="B78" s="33" t="s">
        <v>17</v>
      </c>
      <c r="C78" s="33" t="s">
        <v>14</v>
      </c>
      <c r="D78" s="33" t="s">
        <v>33</v>
      </c>
      <c r="E78" s="33"/>
      <c r="F78" s="31">
        <f t="shared" si="2"/>
        <v>-3079700</v>
      </c>
      <c r="G78" s="1">
        <f>G79+G81+G83+G85</f>
        <v>-2801675</v>
      </c>
      <c r="H78" s="1">
        <f>H79+H81+H83+H85</f>
        <v>-278025</v>
      </c>
    </row>
    <row r="79" spans="1:8" ht="24.75" customHeight="1">
      <c r="A79" s="39" t="s">
        <v>79</v>
      </c>
      <c r="B79" s="33" t="s">
        <v>17</v>
      </c>
      <c r="C79" s="33" t="s">
        <v>14</v>
      </c>
      <c r="D79" s="33" t="s">
        <v>74</v>
      </c>
      <c r="E79" s="33"/>
      <c r="F79" s="31">
        <f t="shared" si="2"/>
        <v>-694582</v>
      </c>
      <c r="G79" s="1">
        <f>G80</f>
        <v>-694582</v>
      </c>
      <c r="H79" s="1"/>
    </row>
    <row r="80" spans="1:8" ht="24.75" customHeight="1">
      <c r="A80" s="22" t="s">
        <v>29</v>
      </c>
      <c r="B80" s="33" t="s">
        <v>17</v>
      </c>
      <c r="C80" s="33" t="s">
        <v>14</v>
      </c>
      <c r="D80" s="33" t="s">
        <v>74</v>
      </c>
      <c r="E80" s="33" t="s">
        <v>28</v>
      </c>
      <c r="F80" s="31">
        <f t="shared" si="2"/>
        <v>-694582</v>
      </c>
      <c r="G80" s="1">
        <v>-694582</v>
      </c>
      <c r="H80" s="1"/>
    </row>
    <row r="81" spans="1:8" ht="24.75" customHeight="1">
      <c r="A81" s="24" t="s">
        <v>43</v>
      </c>
      <c r="B81" s="33" t="s">
        <v>17</v>
      </c>
      <c r="C81" s="33" t="s">
        <v>14</v>
      </c>
      <c r="D81" s="33" t="s">
        <v>45</v>
      </c>
      <c r="E81" s="33"/>
      <c r="F81" s="31">
        <f t="shared" si="2"/>
        <v>1041923</v>
      </c>
      <c r="G81" s="1">
        <f>G82</f>
        <v>1319948</v>
      </c>
      <c r="H81" s="1">
        <f>H82</f>
        <v>-278025</v>
      </c>
    </row>
    <row r="82" spans="1:8" ht="24.75" customHeight="1">
      <c r="A82" s="22" t="s">
        <v>29</v>
      </c>
      <c r="B82" s="33" t="s">
        <v>17</v>
      </c>
      <c r="C82" s="33" t="s">
        <v>14</v>
      </c>
      <c r="D82" s="33" t="s">
        <v>45</v>
      </c>
      <c r="E82" s="33" t="s">
        <v>28</v>
      </c>
      <c r="F82" s="31">
        <f t="shared" si="2"/>
        <v>1041923</v>
      </c>
      <c r="G82" s="1">
        <v>1319948</v>
      </c>
      <c r="H82" s="1">
        <v>-278025</v>
      </c>
    </row>
    <row r="83" spans="1:8" ht="102.75" customHeight="1">
      <c r="A83" s="39" t="s">
        <v>112</v>
      </c>
      <c r="B83" s="38" t="s">
        <v>17</v>
      </c>
      <c r="C83" s="38" t="s">
        <v>14</v>
      </c>
      <c r="D83" s="33" t="s">
        <v>113</v>
      </c>
      <c r="E83" s="33"/>
      <c r="F83" s="31">
        <f t="shared" si="2"/>
        <v>-4295100</v>
      </c>
      <c r="G83" s="1">
        <f>G84</f>
        <v>-4295100</v>
      </c>
      <c r="H83" s="1"/>
    </row>
    <row r="84" spans="1:8" ht="24.75" customHeight="1">
      <c r="A84" s="42" t="s">
        <v>29</v>
      </c>
      <c r="B84" s="44" t="s">
        <v>17</v>
      </c>
      <c r="C84" s="44" t="s">
        <v>14</v>
      </c>
      <c r="D84" s="33" t="s">
        <v>113</v>
      </c>
      <c r="E84" s="33" t="s">
        <v>28</v>
      </c>
      <c r="F84" s="31">
        <f t="shared" si="2"/>
        <v>-4295100</v>
      </c>
      <c r="G84" s="1">
        <v>-4295100</v>
      </c>
      <c r="H84" s="1"/>
    </row>
    <row r="85" spans="1:8" ht="39.75" customHeight="1">
      <c r="A85" s="39" t="s">
        <v>80</v>
      </c>
      <c r="B85" s="33" t="s">
        <v>17</v>
      </c>
      <c r="C85" s="33" t="s">
        <v>14</v>
      </c>
      <c r="D85" s="33" t="s">
        <v>75</v>
      </c>
      <c r="E85" s="33"/>
      <c r="F85" s="31">
        <f t="shared" si="2"/>
        <v>868059</v>
      </c>
      <c r="G85" s="1">
        <f>G86</f>
        <v>868059</v>
      </c>
      <c r="H85" s="1"/>
    </row>
    <row r="86" spans="1:8" ht="24.75" customHeight="1">
      <c r="A86" s="22" t="s">
        <v>29</v>
      </c>
      <c r="B86" s="48" t="s">
        <v>17</v>
      </c>
      <c r="C86" s="48" t="s">
        <v>14</v>
      </c>
      <c r="D86" s="33" t="s">
        <v>75</v>
      </c>
      <c r="E86" s="33" t="s">
        <v>28</v>
      </c>
      <c r="F86" s="31">
        <f t="shared" si="2"/>
        <v>868059</v>
      </c>
      <c r="G86" s="1">
        <v>868059</v>
      </c>
      <c r="H86" s="1"/>
    </row>
    <row r="87" spans="1:8" ht="24.75" customHeight="1">
      <c r="A87" s="37" t="s">
        <v>76</v>
      </c>
      <c r="B87" s="38" t="s">
        <v>17</v>
      </c>
      <c r="C87" s="38" t="s">
        <v>14</v>
      </c>
      <c r="D87" s="33" t="s">
        <v>77</v>
      </c>
      <c r="E87" s="33"/>
      <c r="F87" s="31">
        <f t="shared" si="2"/>
        <v>-460300</v>
      </c>
      <c r="G87" s="1">
        <f>G90+G88</f>
        <v>-475860</v>
      </c>
      <c r="H87" s="1">
        <f>H90</f>
        <v>15560</v>
      </c>
    </row>
    <row r="88" spans="1:8" ht="24.75" customHeight="1">
      <c r="A88" s="39" t="s">
        <v>79</v>
      </c>
      <c r="B88" s="48" t="s">
        <v>17</v>
      </c>
      <c r="C88" s="48" t="s">
        <v>14</v>
      </c>
      <c r="D88" s="33" t="s">
        <v>182</v>
      </c>
      <c r="E88" s="33"/>
      <c r="F88" s="31">
        <f t="shared" si="2"/>
        <v>-12857</v>
      </c>
      <c r="G88" s="1">
        <f>G89</f>
        <v>-12857</v>
      </c>
      <c r="H88" s="1"/>
    </row>
    <row r="89" spans="1:8" ht="24.75" customHeight="1">
      <c r="A89" s="76" t="s">
        <v>29</v>
      </c>
      <c r="B89" s="38" t="s">
        <v>17</v>
      </c>
      <c r="C89" s="38" t="s">
        <v>14</v>
      </c>
      <c r="D89" s="33" t="s">
        <v>182</v>
      </c>
      <c r="E89" s="33" t="s">
        <v>28</v>
      </c>
      <c r="F89" s="31">
        <f t="shared" si="2"/>
        <v>-12857</v>
      </c>
      <c r="G89" s="1">
        <v>-12857</v>
      </c>
      <c r="H89" s="1"/>
    </row>
    <row r="90" spans="1:8" ht="24.75" customHeight="1">
      <c r="A90" s="40" t="s">
        <v>43</v>
      </c>
      <c r="B90" s="38" t="s">
        <v>17</v>
      </c>
      <c r="C90" s="38" t="s">
        <v>14</v>
      </c>
      <c r="D90" s="33" t="s">
        <v>78</v>
      </c>
      <c r="E90" s="33"/>
      <c r="F90" s="31">
        <f t="shared" si="2"/>
        <v>-447443</v>
      </c>
      <c r="G90" s="1">
        <f>G91</f>
        <v>-463003</v>
      </c>
      <c r="H90" s="1">
        <f>H91</f>
        <v>15560</v>
      </c>
    </row>
    <row r="91" spans="1:8" ht="24.75" customHeight="1">
      <c r="A91" s="39" t="s">
        <v>29</v>
      </c>
      <c r="B91" s="38" t="s">
        <v>17</v>
      </c>
      <c r="C91" s="38" t="s">
        <v>14</v>
      </c>
      <c r="D91" s="33" t="s">
        <v>78</v>
      </c>
      <c r="E91" s="33" t="s">
        <v>28</v>
      </c>
      <c r="F91" s="31">
        <f t="shared" si="2"/>
        <v>-447443</v>
      </c>
      <c r="G91" s="1">
        <v>-463003</v>
      </c>
      <c r="H91" s="1">
        <v>15560</v>
      </c>
    </row>
    <row r="92" spans="1:8" ht="24.75" customHeight="1">
      <c r="A92" s="35" t="s">
        <v>81</v>
      </c>
      <c r="B92" s="36" t="s">
        <v>17</v>
      </c>
      <c r="C92" s="36" t="s">
        <v>20</v>
      </c>
      <c r="D92" s="30"/>
      <c r="E92" s="30"/>
      <c r="F92" s="31">
        <f t="shared" si="2"/>
        <v>212464</v>
      </c>
      <c r="G92" s="31">
        <f>G93+G96</f>
        <v>212464</v>
      </c>
      <c r="H92" s="1"/>
    </row>
    <row r="93" spans="1:8" ht="55.5" customHeight="1">
      <c r="A93" s="40" t="s">
        <v>82</v>
      </c>
      <c r="B93" s="38" t="s">
        <v>17</v>
      </c>
      <c r="C93" s="38" t="s">
        <v>20</v>
      </c>
      <c r="D93" s="33" t="s">
        <v>83</v>
      </c>
      <c r="E93" s="33"/>
      <c r="F93" s="31">
        <f t="shared" si="2"/>
        <v>277464</v>
      </c>
      <c r="G93" s="1">
        <f>G94</f>
        <v>277464</v>
      </c>
      <c r="H93" s="1"/>
    </row>
    <row r="94" spans="1:8" ht="24.75" customHeight="1">
      <c r="A94" s="42" t="s">
        <v>29</v>
      </c>
      <c r="B94" s="38" t="s">
        <v>17</v>
      </c>
      <c r="C94" s="38" t="s">
        <v>20</v>
      </c>
      <c r="D94" s="33" t="s">
        <v>84</v>
      </c>
      <c r="E94" s="33" t="s">
        <v>28</v>
      </c>
      <c r="F94" s="31">
        <f t="shared" si="2"/>
        <v>277464</v>
      </c>
      <c r="G94" s="1">
        <v>277464</v>
      </c>
      <c r="H94" s="1"/>
    </row>
    <row r="95" spans="1:8" ht="24.75" customHeight="1">
      <c r="A95" s="40" t="s">
        <v>50</v>
      </c>
      <c r="B95" s="38" t="s">
        <v>17</v>
      </c>
      <c r="C95" s="38" t="s">
        <v>20</v>
      </c>
      <c r="D95" s="33" t="s">
        <v>51</v>
      </c>
      <c r="E95" s="33"/>
      <c r="F95" s="31">
        <f t="shared" si="2"/>
        <v>-65000</v>
      </c>
      <c r="G95" s="1">
        <f>G96</f>
        <v>-65000</v>
      </c>
      <c r="H95" s="1"/>
    </row>
    <row r="96" spans="1:8" ht="41.25" customHeight="1">
      <c r="A96" s="43" t="s">
        <v>85</v>
      </c>
      <c r="B96" s="44" t="s">
        <v>17</v>
      </c>
      <c r="C96" s="44" t="s">
        <v>20</v>
      </c>
      <c r="D96" s="33" t="s">
        <v>86</v>
      </c>
      <c r="E96" s="33"/>
      <c r="F96" s="31">
        <f t="shared" si="2"/>
        <v>-65000</v>
      </c>
      <c r="G96" s="1">
        <f>G97</f>
        <v>-65000</v>
      </c>
      <c r="H96" s="1"/>
    </row>
    <row r="97" spans="1:8" ht="24.75" customHeight="1">
      <c r="A97" s="42" t="s">
        <v>27</v>
      </c>
      <c r="B97" s="44" t="s">
        <v>17</v>
      </c>
      <c r="C97" s="44" t="s">
        <v>20</v>
      </c>
      <c r="D97" s="33" t="s">
        <v>86</v>
      </c>
      <c r="E97" s="33" t="s">
        <v>26</v>
      </c>
      <c r="F97" s="31">
        <f t="shared" si="2"/>
        <v>-65000</v>
      </c>
      <c r="G97" s="1">
        <v>-65000</v>
      </c>
      <c r="H97" s="1"/>
    </row>
    <row r="98" spans="1:8" ht="24.75" customHeight="1">
      <c r="A98" s="35" t="s">
        <v>87</v>
      </c>
      <c r="B98" s="36" t="s">
        <v>64</v>
      </c>
      <c r="C98" s="36"/>
      <c r="D98" s="30"/>
      <c r="E98" s="30"/>
      <c r="F98" s="31">
        <f t="shared" si="2"/>
        <v>-627310</v>
      </c>
      <c r="G98" s="31">
        <f>G99+G114</f>
        <v>-384640</v>
      </c>
      <c r="H98" s="31">
        <f>H99+H114</f>
        <v>-242670</v>
      </c>
    </row>
    <row r="99" spans="1:8" ht="24.75" customHeight="1">
      <c r="A99" s="35" t="s">
        <v>93</v>
      </c>
      <c r="B99" s="36" t="s">
        <v>64</v>
      </c>
      <c r="C99" s="36" t="s">
        <v>8</v>
      </c>
      <c r="D99" s="30"/>
      <c r="E99" s="30"/>
      <c r="F99" s="31">
        <f t="shared" si="2"/>
        <v>-598970</v>
      </c>
      <c r="G99" s="31">
        <f>G100+G105+G108+G111</f>
        <v>-356300</v>
      </c>
      <c r="H99" s="31">
        <f>H100+H105+H108+H111</f>
        <v>-242670</v>
      </c>
    </row>
    <row r="100" spans="1:8" ht="24.75" customHeight="1">
      <c r="A100" s="37" t="s">
        <v>94</v>
      </c>
      <c r="B100" s="38" t="s">
        <v>64</v>
      </c>
      <c r="C100" s="38" t="s">
        <v>8</v>
      </c>
      <c r="D100" s="33" t="s">
        <v>95</v>
      </c>
      <c r="E100" s="33"/>
      <c r="F100" s="31">
        <f t="shared" si="2"/>
        <v>-484151</v>
      </c>
      <c r="G100" s="1">
        <f>G101+G103</f>
        <v>-350191</v>
      </c>
      <c r="H100" s="1">
        <f>H101</f>
        <v>-133960</v>
      </c>
    </row>
    <row r="101" spans="1:8" ht="24.75" customHeight="1">
      <c r="A101" s="40" t="s">
        <v>43</v>
      </c>
      <c r="B101" s="38" t="s">
        <v>64</v>
      </c>
      <c r="C101" s="38" t="s">
        <v>8</v>
      </c>
      <c r="D101" s="33" t="s">
        <v>96</v>
      </c>
      <c r="E101" s="33"/>
      <c r="F101" s="31">
        <f t="shared" si="2"/>
        <v>-127851</v>
      </c>
      <c r="G101" s="1">
        <f>G102</f>
        <v>6109</v>
      </c>
      <c r="H101" s="1">
        <f>H102</f>
        <v>-133960</v>
      </c>
    </row>
    <row r="102" spans="1:8" ht="24.75" customHeight="1">
      <c r="A102" s="42" t="s">
        <v>29</v>
      </c>
      <c r="B102" s="38" t="s">
        <v>64</v>
      </c>
      <c r="C102" s="38" t="s">
        <v>8</v>
      </c>
      <c r="D102" s="33" t="s">
        <v>96</v>
      </c>
      <c r="E102" s="33" t="s">
        <v>28</v>
      </c>
      <c r="F102" s="31">
        <f t="shared" si="2"/>
        <v>-127851</v>
      </c>
      <c r="G102" s="1">
        <v>6109</v>
      </c>
      <c r="H102" s="1">
        <v>-133960</v>
      </c>
    </row>
    <row r="103" spans="1:8" ht="40.5" customHeight="1">
      <c r="A103" s="39" t="s">
        <v>173</v>
      </c>
      <c r="B103" s="38" t="s">
        <v>64</v>
      </c>
      <c r="C103" s="38" t="s">
        <v>8</v>
      </c>
      <c r="D103" s="33" t="s">
        <v>174</v>
      </c>
      <c r="E103" s="33"/>
      <c r="F103" s="31">
        <f t="shared" si="2"/>
        <v>-356300</v>
      </c>
      <c r="G103" s="1">
        <f>G104</f>
        <v>-356300</v>
      </c>
      <c r="H103" s="1"/>
    </row>
    <row r="104" spans="1:8" ht="24.75" customHeight="1">
      <c r="A104" s="42" t="s">
        <v>29</v>
      </c>
      <c r="B104" s="38" t="s">
        <v>64</v>
      </c>
      <c r="C104" s="38" t="s">
        <v>8</v>
      </c>
      <c r="D104" s="33" t="s">
        <v>174</v>
      </c>
      <c r="E104" s="33" t="s">
        <v>28</v>
      </c>
      <c r="F104" s="31">
        <f t="shared" si="2"/>
        <v>-356300</v>
      </c>
      <c r="G104" s="1">
        <v>-356300</v>
      </c>
      <c r="H104" s="1"/>
    </row>
    <row r="105" spans="1:8" ht="24.75" customHeight="1">
      <c r="A105" s="37" t="s">
        <v>97</v>
      </c>
      <c r="B105" s="38" t="s">
        <v>64</v>
      </c>
      <c r="C105" s="38" t="s">
        <v>8</v>
      </c>
      <c r="D105" s="33" t="s">
        <v>98</v>
      </c>
      <c r="E105" s="33"/>
      <c r="F105" s="31">
        <f t="shared" si="2"/>
        <v>-48717</v>
      </c>
      <c r="G105" s="1">
        <f>G106</f>
        <v>-606</v>
      </c>
      <c r="H105" s="1">
        <f>H106</f>
        <v>-48111</v>
      </c>
    </row>
    <row r="106" spans="1:8" ht="24.75" customHeight="1">
      <c r="A106" s="40" t="s">
        <v>43</v>
      </c>
      <c r="B106" s="38" t="s">
        <v>64</v>
      </c>
      <c r="C106" s="38" t="s">
        <v>8</v>
      </c>
      <c r="D106" s="33" t="s">
        <v>99</v>
      </c>
      <c r="E106" s="33"/>
      <c r="F106" s="31">
        <f t="shared" si="2"/>
        <v>-48717</v>
      </c>
      <c r="G106" s="1">
        <f>G107</f>
        <v>-606</v>
      </c>
      <c r="H106" s="1">
        <f>H107</f>
        <v>-48111</v>
      </c>
    </row>
    <row r="107" spans="1:8" ht="24.75" customHeight="1">
      <c r="A107" s="42" t="s">
        <v>29</v>
      </c>
      <c r="B107" s="38" t="s">
        <v>64</v>
      </c>
      <c r="C107" s="38" t="s">
        <v>8</v>
      </c>
      <c r="D107" s="33" t="s">
        <v>99</v>
      </c>
      <c r="E107" s="33" t="s">
        <v>28</v>
      </c>
      <c r="F107" s="31">
        <f t="shared" si="2"/>
        <v>-48717</v>
      </c>
      <c r="G107" s="1">
        <v>-606</v>
      </c>
      <c r="H107" s="1">
        <v>-48111</v>
      </c>
    </row>
    <row r="108" spans="1:8" ht="24.75" customHeight="1">
      <c r="A108" s="37" t="s">
        <v>100</v>
      </c>
      <c r="B108" s="38" t="s">
        <v>64</v>
      </c>
      <c r="C108" s="38" t="s">
        <v>8</v>
      </c>
      <c r="D108" s="33" t="s">
        <v>101</v>
      </c>
      <c r="E108" s="33"/>
      <c r="F108" s="31">
        <f aca="true" t="shared" si="3" ref="F108:F117">G108+H108</f>
        <v>-57522</v>
      </c>
      <c r="G108" s="1">
        <f>G109</f>
        <v>3077</v>
      </c>
      <c r="H108" s="1">
        <f>H109</f>
        <v>-60599</v>
      </c>
    </row>
    <row r="109" spans="1:8" ht="24.75" customHeight="1">
      <c r="A109" s="40" t="s">
        <v>43</v>
      </c>
      <c r="B109" s="38" t="s">
        <v>64</v>
      </c>
      <c r="C109" s="38" t="s">
        <v>8</v>
      </c>
      <c r="D109" s="33" t="s">
        <v>102</v>
      </c>
      <c r="E109" s="33"/>
      <c r="F109" s="31">
        <f t="shared" si="3"/>
        <v>-57522</v>
      </c>
      <c r="G109" s="1">
        <f>G110</f>
        <v>3077</v>
      </c>
      <c r="H109" s="1">
        <f>H110</f>
        <v>-60599</v>
      </c>
    </row>
    <row r="110" spans="1:8" ht="24.75" customHeight="1">
      <c r="A110" s="42" t="s">
        <v>29</v>
      </c>
      <c r="B110" s="38" t="s">
        <v>64</v>
      </c>
      <c r="C110" s="38" t="s">
        <v>8</v>
      </c>
      <c r="D110" s="33" t="s">
        <v>102</v>
      </c>
      <c r="E110" s="33" t="s">
        <v>28</v>
      </c>
      <c r="F110" s="31">
        <f t="shared" si="3"/>
        <v>-57522</v>
      </c>
      <c r="G110" s="1">
        <v>3077</v>
      </c>
      <c r="H110" s="1">
        <v>-60599</v>
      </c>
    </row>
    <row r="111" spans="1:8" ht="24.75" customHeight="1">
      <c r="A111" s="43" t="s">
        <v>103</v>
      </c>
      <c r="B111" s="38" t="s">
        <v>64</v>
      </c>
      <c r="C111" s="38" t="s">
        <v>8</v>
      </c>
      <c r="D111" s="33" t="s">
        <v>104</v>
      </c>
      <c r="E111" s="33"/>
      <c r="F111" s="31">
        <f t="shared" si="3"/>
        <v>-8580</v>
      </c>
      <c r="G111" s="1">
        <f>G112</f>
        <v>-8580</v>
      </c>
      <c r="H111" s="1"/>
    </row>
    <row r="112" spans="1:8" ht="24.75" customHeight="1">
      <c r="A112" s="40" t="s">
        <v>43</v>
      </c>
      <c r="B112" s="38" t="s">
        <v>64</v>
      </c>
      <c r="C112" s="38" t="s">
        <v>8</v>
      </c>
      <c r="D112" s="33" t="s">
        <v>105</v>
      </c>
      <c r="E112" s="33"/>
      <c r="F112" s="31">
        <f t="shared" si="3"/>
        <v>-8580</v>
      </c>
      <c r="G112" s="1">
        <f>G113</f>
        <v>-8580</v>
      </c>
      <c r="H112" s="1"/>
    </row>
    <row r="113" spans="1:8" ht="24.75" customHeight="1">
      <c r="A113" s="39" t="s">
        <v>29</v>
      </c>
      <c r="B113" s="38" t="s">
        <v>64</v>
      </c>
      <c r="C113" s="38" t="s">
        <v>8</v>
      </c>
      <c r="D113" s="33" t="s">
        <v>105</v>
      </c>
      <c r="E113" s="33" t="s">
        <v>28</v>
      </c>
      <c r="F113" s="31">
        <f t="shared" si="3"/>
        <v>-8580</v>
      </c>
      <c r="G113" s="1">
        <v>-8580</v>
      </c>
      <c r="H113" s="1"/>
    </row>
    <row r="114" spans="1:8" ht="42.75" customHeight="1">
      <c r="A114" s="45" t="s">
        <v>88</v>
      </c>
      <c r="B114" s="30" t="s">
        <v>64</v>
      </c>
      <c r="C114" s="30" t="s">
        <v>57</v>
      </c>
      <c r="D114" s="33"/>
      <c r="E114" s="33"/>
      <c r="F114" s="31">
        <f t="shared" si="3"/>
        <v>-28340</v>
      </c>
      <c r="G114" s="1">
        <f>G115</f>
        <v>-28340</v>
      </c>
      <c r="H114" s="1"/>
    </row>
    <row r="115" spans="1:8" ht="24.75" customHeight="1">
      <c r="A115" s="39" t="s">
        <v>50</v>
      </c>
      <c r="B115" s="33" t="s">
        <v>64</v>
      </c>
      <c r="C115" s="33" t="s">
        <v>57</v>
      </c>
      <c r="D115" s="33" t="s">
        <v>51</v>
      </c>
      <c r="E115" s="33"/>
      <c r="F115" s="31">
        <f t="shared" si="3"/>
        <v>-28340</v>
      </c>
      <c r="G115" s="1">
        <f>G116</f>
        <v>-28340</v>
      </c>
      <c r="H115" s="1"/>
    </row>
    <row r="116" spans="1:8" ht="33" customHeight="1">
      <c r="A116" s="43" t="s">
        <v>89</v>
      </c>
      <c r="B116" s="33" t="s">
        <v>64</v>
      </c>
      <c r="C116" s="33" t="s">
        <v>57</v>
      </c>
      <c r="D116" s="33" t="s">
        <v>90</v>
      </c>
      <c r="E116" s="33"/>
      <c r="F116" s="31">
        <f t="shared" si="3"/>
        <v>-28340</v>
      </c>
      <c r="G116" s="1">
        <f>G117</f>
        <v>-28340</v>
      </c>
      <c r="H116" s="1"/>
    </row>
    <row r="117" spans="1:8" ht="24.75" customHeight="1">
      <c r="A117" s="39" t="s">
        <v>91</v>
      </c>
      <c r="B117" s="33" t="s">
        <v>64</v>
      </c>
      <c r="C117" s="33" t="s">
        <v>57</v>
      </c>
      <c r="D117" s="33" t="s">
        <v>90</v>
      </c>
      <c r="E117" s="33" t="s">
        <v>92</v>
      </c>
      <c r="F117" s="31">
        <f t="shared" si="3"/>
        <v>-28340</v>
      </c>
      <c r="G117" s="1">
        <v>-28340</v>
      </c>
      <c r="H117" s="1"/>
    </row>
    <row r="118" spans="1:8" ht="27" customHeight="1">
      <c r="A118" s="35" t="s">
        <v>23</v>
      </c>
      <c r="B118" s="36" t="s">
        <v>20</v>
      </c>
      <c r="C118" s="36"/>
      <c r="D118" s="30"/>
      <c r="E118" s="30"/>
      <c r="F118" s="31">
        <f aca="true" t="shared" si="4" ref="F118:F155">G118+H118</f>
        <v>910480</v>
      </c>
      <c r="G118" s="31">
        <f>G119+G129+G142+G146</f>
        <v>1428180</v>
      </c>
      <c r="H118" s="31">
        <f>H119+H129+H142+H146</f>
        <v>-517700</v>
      </c>
    </row>
    <row r="119" spans="1:8" ht="28.5" customHeight="1">
      <c r="A119" s="35" t="s">
        <v>126</v>
      </c>
      <c r="B119" s="36" t="s">
        <v>20</v>
      </c>
      <c r="C119" s="36" t="s">
        <v>8</v>
      </c>
      <c r="D119" s="30"/>
      <c r="E119" s="30"/>
      <c r="F119" s="31">
        <f t="shared" si="4"/>
        <v>-394660</v>
      </c>
      <c r="G119" s="31">
        <f>G120</f>
        <v>-36480</v>
      </c>
      <c r="H119" s="31">
        <f>H120</f>
        <v>-358180</v>
      </c>
    </row>
    <row r="120" spans="1:8" ht="33" customHeight="1">
      <c r="A120" s="43" t="s">
        <v>127</v>
      </c>
      <c r="B120" s="38" t="s">
        <v>20</v>
      </c>
      <c r="C120" s="38" t="s">
        <v>8</v>
      </c>
      <c r="D120" s="33" t="s">
        <v>128</v>
      </c>
      <c r="E120" s="33"/>
      <c r="F120" s="31">
        <f t="shared" si="4"/>
        <v>-394660</v>
      </c>
      <c r="G120" s="1">
        <f>G121+G123+G125+G127</f>
        <v>-36480</v>
      </c>
      <c r="H120" s="1">
        <f>H121+H123+H125+H127</f>
        <v>-358180</v>
      </c>
    </row>
    <row r="121" spans="1:8" ht="31.5" customHeight="1">
      <c r="A121" s="40" t="s">
        <v>43</v>
      </c>
      <c r="B121" s="38" t="s">
        <v>20</v>
      </c>
      <c r="C121" s="38" t="s">
        <v>8</v>
      </c>
      <c r="D121" s="33" t="s">
        <v>129</v>
      </c>
      <c r="E121" s="33"/>
      <c r="F121" s="31">
        <f t="shared" si="4"/>
        <v>540772</v>
      </c>
      <c r="G121" s="1">
        <f>G122</f>
        <v>660252</v>
      </c>
      <c r="H121" s="1">
        <f>H122</f>
        <v>-119480</v>
      </c>
    </row>
    <row r="122" spans="1:8" ht="30" customHeight="1">
      <c r="A122" s="39" t="s">
        <v>29</v>
      </c>
      <c r="B122" s="38" t="s">
        <v>20</v>
      </c>
      <c r="C122" s="38" t="s">
        <v>8</v>
      </c>
      <c r="D122" s="33" t="s">
        <v>129</v>
      </c>
      <c r="E122" s="33" t="s">
        <v>28</v>
      </c>
      <c r="F122" s="31">
        <f t="shared" si="4"/>
        <v>540772</v>
      </c>
      <c r="G122" s="1">
        <v>660252</v>
      </c>
      <c r="H122" s="1">
        <v>-119480</v>
      </c>
    </row>
    <row r="123" spans="1:8" ht="42.75" customHeight="1">
      <c r="A123" s="40" t="s">
        <v>130</v>
      </c>
      <c r="B123" s="33" t="s">
        <v>20</v>
      </c>
      <c r="C123" s="33" t="s">
        <v>8</v>
      </c>
      <c r="D123" s="33" t="s">
        <v>131</v>
      </c>
      <c r="E123" s="33" t="s">
        <v>28</v>
      </c>
      <c r="F123" s="31">
        <f t="shared" si="4"/>
        <v>-238700</v>
      </c>
      <c r="G123" s="1"/>
      <c r="H123" s="1">
        <f>H124</f>
        <v>-238700</v>
      </c>
    </row>
    <row r="124" spans="1:8" ht="34.5" customHeight="1">
      <c r="A124" s="39" t="s">
        <v>29</v>
      </c>
      <c r="B124" s="38" t="s">
        <v>20</v>
      </c>
      <c r="C124" s="38" t="s">
        <v>8</v>
      </c>
      <c r="D124" s="33" t="s">
        <v>131</v>
      </c>
      <c r="E124" s="33" t="s">
        <v>28</v>
      </c>
      <c r="F124" s="31">
        <f t="shared" si="4"/>
        <v>-238700</v>
      </c>
      <c r="G124" s="1"/>
      <c r="H124" s="1">
        <v>-238700</v>
      </c>
    </row>
    <row r="125" spans="1:8" ht="34.5" customHeight="1">
      <c r="A125" s="39" t="s">
        <v>132</v>
      </c>
      <c r="B125" s="38" t="s">
        <v>20</v>
      </c>
      <c r="C125" s="38" t="s">
        <v>8</v>
      </c>
      <c r="D125" s="33" t="s">
        <v>133</v>
      </c>
      <c r="E125" s="33"/>
      <c r="F125" s="31">
        <f t="shared" si="4"/>
        <v>-700000</v>
      </c>
      <c r="G125" s="1">
        <f>G126</f>
        <v>-700000</v>
      </c>
      <c r="H125" s="1"/>
    </row>
    <row r="126" spans="1:8" ht="30.75" customHeight="1">
      <c r="A126" s="39" t="s">
        <v>29</v>
      </c>
      <c r="B126" s="38" t="s">
        <v>20</v>
      </c>
      <c r="C126" s="38" t="s">
        <v>8</v>
      </c>
      <c r="D126" s="33" t="s">
        <v>133</v>
      </c>
      <c r="E126" s="33" t="s">
        <v>28</v>
      </c>
      <c r="F126" s="31">
        <f t="shared" si="4"/>
        <v>-700000</v>
      </c>
      <c r="G126" s="1">
        <v>-700000</v>
      </c>
      <c r="H126" s="1"/>
    </row>
    <row r="127" spans="1:8" ht="34.5" customHeight="1">
      <c r="A127" s="39" t="s">
        <v>79</v>
      </c>
      <c r="B127" s="33" t="s">
        <v>20</v>
      </c>
      <c r="C127" s="33" t="s">
        <v>8</v>
      </c>
      <c r="D127" s="33" t="s">
        <v>134</v>
      </c>
      <c r="E127" s="33"/>
      <c r="F127" s="31">
        <f t="shared" si="4"/>
        <v>3268</v>
      </c>
      <c r="G127" s="1">
        <f>G128</f>
        <v>3268</v>
      </c>
      <c r="H127" s="1"/>
    </row>
    <row r="128" spans="1:8" ht="33.75" customHeight="1">
      <c r="A128" s="39" t="s">
        <v>29</v>
      </c>
      <c r="B128" s="33" t="s">
        <v>20</v>
      </c>
      <c r="C128" s="33" t="s">
        <v>8</v>
      </c>
      <c r="D128" s="33" t="s">
        <v>134</v>
      </c>
      <c r="E128" s="33" t="s">
        <v>28</v>
      </c>
      <c r="F128" s="31">
        <f t="shared" si="4"/>
        <v>3268</v>
      </c>
      <c r="G128" s="1">
        <v>3268</v>
      </c>
      <c r="H128" s="1"/>
    </row>
    <row r="129" spans="1:8" ht="31.5" customHeight="1">
      <c r="A129" s="57" t="s">
        <v>135</v>
      </c>
      <c r="B129" s="36" t="s">
        <v>20</v>
      </c>
      <c r="C129" s="36" t="s">
        <v>14</v>
      </c>
      <c r="D129" s="30"/>
      <c r="E129" s="30"/>
      <c r="F129" s="31">
        <f t="shared" si="4"/>
        <v>1374735</v>
      </c>
      <c r="G129" s="31">
        <f>G130+G137</f>
        <v>1527655</v>
      </c>
      <c r="H129" s="31">
        <f>H130+H137</f>
        <v>-152920</v>
      </c>
    </row>
    <row r="130" spans="1:8" ht="24.75" customHeight="1">
      <c r="A130" s="43" t="s">
        <v>127</v>
      </c>
      <c r="B130" s="38" t="s">
        <v>20</v>
      </c>
      <c r="C130" s="38" t="s">
        <v>14</v>
      </c>
      <c r="D130" s="33" t="s">
        <v>128</v>
      </c>
      <c r="E130" s="33"/>
      <c r="F130" s="31">
        <f t="shared" si="4"/>
        <v>-644465</v>
      </c>
      <c r="G130" s="1">
        <f>G131+G133+G135</f>
        <v>-491545</v>
      </c>
      <c r="H130" s="1">
        <f>H131+H133+H135</f>
        <v>-152920</v>
      </c>
    </row>
    <row r="131" spans="1:8" ht="28.5" customHeight="1">
      <c r="A131" s="40" t="s">
        <v>43</v>
      </c>
      <c r="B131" s="38" t="s">
        <v>20</v>
      </c>
      <c r="C131" s="38" t="s">
        <v>14</v>
      </c>
      <c r="D131" s="33" t="s">
        <v>129</v>
      </c>
      <c r="E131" s="33"/>
      <c r="F131" s="31">
        <f t="shared" si="4"/>
        <v>-235665</v>
      </c>
      <c r="G131" s="1">
        <f>G132</f>
        <v>-293045</v>
      </c>
      <c r="H131" s="1">
        <f>H132</f>
        <v>57380</v>
      </c>
    </row>
    <row r="132" spans="1:8" ht="29.25" customHeight="1">
      <c r="A132" s="39" t="s">
        <v>29</v>
      </c>
      <c r="B132" s="38" t="s">
        <v>20</v>
      </c>
      <c r="C132" s="38" t="s">
        <v>14</v>
      </c>
      <c r="D132" s="33" t="s">
        <v>129</v>
      </c>
      <c r="E132" s="33" t="s">
        <v>28</v>
      </c>
      <c r="F132" s="31">
        <f t="shared" si="4"/>
        <v>-235665</v>
      </c>
      <c r="G132" s="1">
        <v>-293045</v>
      </c>
      <c r="H132" s="1">
        <v>57380</v>
      </c>
    </row>
    <row r="133" spans="1:8" ht="40.5" customHeight="1">
      <c r="A133" s="40" t="s">
        <v>130</v>
      </c>
      <c r="B133" s="38" t="s">
        <v>20</v>
      </c>
      <c r="C133" s="38" t="s">
        <v>14</v>
      </c>
      <c r="D133" s="33" t="s">
        <v>131</v>
      </c>
      <c r="E133" s="33"/>
      <c r="F133" s="31">
        <f t="shared" si="4"/>
        <v>-210300</v>
      </c>
      <c r="G133" s="1"/>
      <c r="H133" s="1">
        <f>H134</f>
        <v>-210300</v>
      </c>
    </row>
    <row r="134" spans="1:8" ht="24.75" customHeight="1">
      <c r="A134" s="39" t="s">
        <v>29</v>
      </c>
      <c r="B134" s="38" t="s">
        <v>20</v>
      </c>
      <c r="C134" s="38" t="s">
        <v>14</v>
      </c>
      <c r="D134" s="33" t="s">
        <v>131</v>
      </c>
      <c r="E134" s="33" t="s">
        <v>28</v>
      </c>
      <c r="F134" s="31">
        <f t="shared" si="4"/>
        <v>-210300</v>
      </c>
      <c r="G134" s="1"/>
      <c r="H134" s="1">
        <v>-210300</v>
      </c>
    </row>
    <row r="135" spans="1:8" ht="38.25" customHeight="1">
      <c r="A135" s="39" t="s">
        <v>132</v>
      </c>
      <c r="B135" s="38" t="s">
        <v>20</v>
      </c>
      <c r="C135" s="38" t="s">
        <v>14</v>
      </c>
      <c r="D135" s="33" t="s">
        <v>133</v>
      </c>
      <c r="E135" s="33"/>
      <c r="F135" s="31">
        <f t="shared" si="4"/>
        <v>-198500</v>
      </c>
      <c r="G135" s="1">
        <f>G136</f>
        <v>-198500</v>
      </c>
      <c r="H135" s="1"/>
    </row>
    <row r="136" spans="1:8" ht="24.75" customHeight="1">
      <c r="A136" s="39" t="s">
        <v>29</v>
      </c>
      <c r="B136" s="38" t="s">
        <v>20</v>
      </c>
      <c r="C136" s="38" t="s">
        <v>14</v>
      </c>
      <c r="D136" s="33" t="s">
        <v>133</v>
      </c>
      <c r="E136" s="33" t="s">
        <v>28</v>
      </c>
      <c r="F136" s="31">
        <f t="shared" si="4"/>
        <v>-198500</v>
      </c>
      <c r="G136" s="1">
        <v>-198500</v>
      </c>
      <c r="H136" s="1"/>
    </row>
    <row r="137" spans="1:8" ht="24.75" customHeight="1">
      <c r="A137" s="37" t="s">
        <v>136</v>
      </c>
      <c r="B137" s="38" t="s">
        <v>20</v>
      </c>
      <c r="C137" s="38" t="s">
        <v>14</v>
      </c>
      <c r="D137" s="33" t="s">
        <v>137</v>
      </c>
      <c r="E137" s="33"/>
      <c r="F137" s="31">
        <f t="shared" si="4"/>
        <v>2019200</v>
      </c>
      <c r="G137" s="1">
        <f>G138+G140</f>
        <v>2019200</v>
      </c>
      <c r="H137" s="1"/>
    </row>
    <row r="138" spans="1:8" ht="24.75" customHeight="1">
      <c r="A138" s="40" t="s">
        <v>43</v>
      </c>
      <c r="B138" s="38" t="s">
        <v>20</v>
      </c>
      <c r="C138" s="38" t="s">
        <v>14</v>
      </c>
      <c r="D138" s="33" t="s">
        <v>138</v>
      </c>
      <c r="E138" s="33"/>
      <c r="F138" s="31">
        <f t="shared" si="4"/>
        <v>90000</v>
      </c>
      <c r="G138" s="1">
        <f>G139</f>
        <v>90000</v>
      </c>
      <c r="H138" s="1"/>
    </row>
    <row r="139" spans="1:8" ht="24.75" customHeight="1">
      <c r="A139" s="42" t="s">
        <v>29</v>
      </c>
      <c r="B139" s="38" t="s">
        <v>20</v>
      </c>
      <c r="C139" s="38" t="s">
        <v>14</v>
      </c>
      <c r="D139" s="33" t="s">
        <v>138</v>
      </c>
      <c r="E139" s="33" t="s">
        <v>28</v>
      </c>
      <c r="F139" s="31">
        <f t="shared" si="4"/>
        <v>90000</v>
      </c>
      <c r="G139" s="1">
        <v>90000</v>
      </c>
      <c r="H139" s="1"/>
    </row>
    <row r="140" spans="1:8" ht="37.5" customHeight="1">
      <c r="A140" s="39" t="s">
        <v>132</v>
      </c>
      <c r="B140" s="33" t="s">
        <v>20</v>
      </c>
      <c r="C140" s="33" t="s">
        <v>14</v>
      </c>
      <c r="D140" s="33" t="s">
        <v>190</v>
      </c>
      <c r="E140" s="33"/>
      <c r="F140" s="31">
        <f t="shared" si="4"/>
        <v>1929200</v>
      </c>
      <c r="G140" s="1">
        <f>G141</f>
        <v>1929200</v>
      </c>
      <c r="H140" s="1"/>
    </row>
    <row r="141" spans="1:8" ht="27.75" customHeight="1">
      <c r="A141" s="39" t="s">
        <v>29</v>
      </c>
      <c r="B141" s="33" t="s">
        <v>20</v>
      </c>
      <c r="C141" s="33" t="s">
        <v>14</v>
      </c>
      <c r="D141" s="33" t="s">
        <v>190</v>
      </c>
      <c r="E141" s="33" t="s">
        <v>28</v>
      </c>
      <c r="F141" s="31">
        <f t="shared" si="4"/>
        <v>1929200</v>
      </c>
      <c r="G141" s="1">
        <v>1929200</v>
      </c>
      <c r="H141" s="1"/>
    </row>
    <row r="142" spans="1:8" ht="24.75" customHeight="1">
      <c r="A142" s="58" t="s">
        <v>30</v>
      </c>
      <c r="B142" s="30" t="s">
        <v>20</v>
      </c>
      <c r="C142" s="30" t="s">
        <v>9</v>
      </c>
      <c r="D142" s="30"/>
      <c r="E142" s="30"/>
      <c r="F142" s="31">
        <f t="shared" si="4"/>
        <v>-44275</v>
      </c>
      <c r="G142" s="31">
        <f>G143</f>
        <v>-44275</v>
      </c>
      <c r="H142" s="1"/>
    </row>
    <row r="143" spans="1:8" ht="24.75" customHeight="1">
      <c r="A143" s="32" t="s">
        <v>127</v>
      </c>
      <c r="B143" s="33" t="s">
        <v>20</v>
      </c>
      <c r="C143" s="33" t="s">
        <v>9</v>
      </c>
      <c r="D143" s="33" t="s">
        <v>128</v>
      </c>
      <c r="E143" s="33"/>
      <c r="F143" s="31">
        <f t="shared" si="4"/>
        <v>-44275</v>
      </c>
      <c r="G143" s="1">
        <f>G144</f>
        <v>-44275</v>
      </c>
      <c r="H143" s="1"/>
    </row>
    <row r="144" spans="1:8" ht="24.75" customHeight="1">
      <c r="A144" s="34" t="s">
        <v>43</v>
      </c>
      <c r="B144" s="33" t="s">
        <v>20</v>
      </c>
      <c r="C144" s="33" t="s">
        <v>9</v>
      </c>
      <c r="D144" s="33" t="s">
        <v>129</v>
      </c>
      <c r="E144" s="33"/>
      <c r="F144" s="31">
        <f t="shared" si="4"/>
        <v>-44275</v>
      </c>
      <c r="G144" s="1">
        <f>G145</f>
        <v>-44275</v>
      </c>
      <c r="H144" s="1"/>
    </row>
    <row r="145" spans="1:8" ht="24.75" customHeight="1">
      <c r="A145" s="34" t="s">
        <v>29</v>
      </c>
      <c r="B145" s="33" t="s">
        <v>20</v>
      </c>
      <c r="C145" s="33" t="s">
        <v>9</v>
      </c>
      <c r="D145" s="33" t="s">
        <v>129</v>
      </c>
      <c r="E145" s="33" t="s">
        <v>28</v>
      </c>
      <c r="F145" s="31">
        <f t="shared" si="4"/>
        <v>-44275</v>
      </c>
      <c r="G145" s="1">
        <v>-44275</v>
      </c>
      <c r="H145" s="1"/>
    </row>
    <row r="146" spans="1:8" ht="24.75" customHeight="1">
      <c r="A146" s="35" t="s">
        <v>63</v>
      </c>
      <c r="B146" s="36" t="s">
        <v>20</v>
      </c>
      <c r="C146" s="36" t="s">
        <v>64</v>
      </c>
      <c r="D146" s="30"/>
      <c r="E146" s="30"/>
      <c r="F146" s="31">
        <f t="shared" si="4"/>
        <v>-25320</v>
      </c>
      <c r="G146" s="31">
        <f>G147</f>
        <v>-18720</v>
      </c>
      <c r="H146" s="1">
        <f>H147</f>
        <v>-6600</v>
      </c>
    </row>
    <row r="147" spans="1:8" ht="24.75" customHeight="1">
      <c r="A147" s="43" t="s">
        <v>65</v>
      </c>
      <c r="B147" s="38" t="s">
        <v>20</v>
      </c>
      <c r="C147" s="38" t="s">
        <v>64</v>
      </c>
      <c r="D147" s="33" t="s">
        <v>66</v>
      </c>
      <c r="E147" s="33"/>
      <c r="F147" s="31">
        <f t="shared" si="4"/>
        <v>-25320</v>
      </c>
      <c r="G147" s="1">
        <f>G148</f>
        <v>-18720</v>
      </c>
      <c r="H147" s="1">
        <f>H148</f>
        <v>-6600</v>
      </c>
    </row>
    <row r="148" spans="1:8" ht="24.75" customHeight="1">
      <c r="A148" s="39" t="s">
        <v>27</v>
      </c>
      <c r="B148" s="38" t="s">
        <v>20</v>
      </c>
      <c r="C148" s="38" t="s">
        <v>64</v>
      </c>
      <c r="D148" s="33" t="s">
        <v>67</v>
      </c>
      <c r="E148" s="33" t="s">
        <v>26</v>
      </c>
      <c r="F148" s="31">
        <f t="shared" si="4"/>
        <v>-25320</v>
      </c>
      <c r="G148" s="1">
        <v>-18720</v>
      </c>
      <c r="H148" s="1">
        <v>-6600</v>
      </c>
    </row>
    <row r="149" spans="1:8" ht="24.75" customHeight="1">
      <c r="A149" s="47" t="s">
        <v>106</v>
      </c>
      <c r="B149" s="30" t="s">
        <v>21</v>
      </c>
      <c r="C149" s="30"/>
      <c r="D149" s="30"/>
      <c r="E149" s="30"/>
      <c r="F149" s="31">
        <f t="shared" si="4"/>
        <v>-1150</v>
      </c>
      <c r="G149" s="31">
        <f>G153+G150</f>
        <v>-1150</v>
      </c>
      <c r="H149" s="1"/>
    </row>
    <row r="150" spans="1:8" ht="24.75" customHeight="1">
      <c r="A150" s="35" t="s">
        <v>163</v>
      </c>
      <c r="B150" s="36" t="s">
        <v>21</v>
      </c>
      <c r="C150" s="36" t="s">
        <v>8</v>
      </c>
      <c r="D150" s="30"/>
      <c r="E150" s="30"/>
      <c r="F150" s="31">
        <f t="shared" si="4"/>
        <v>-10450</v>
      </c>
      <c r="G150" s="31">
        <f>G151</f>
        <v>-10450</v>
      </c>
      <c r="H150" s="1"/>
    </row>
    <row r="151" spans="1:8" ht="24.75" customHeight="1">
      <c r="A151" s="40" t="s">
        <v>164</v>
      </c>
      <c r="B151" s="38" t="s">
        <v>21</v>
      </c>
      <c r="C151" s="38" t="s">
        <v>8</v>
      </c>
      <c r="D151" s="33" t="s">
        <v>165</v>
      </c>
      <c r="E151" s="33"/>
      <c r="F151" s="31">
        <f t="shared" si="4"/>
        <v>-10450</v>
      </c>
      <c r="G151" s="1">
        <f>G152</f>
        <v>-10450</v>
      </c>
      <c r="H151" s="1"/>
    </row>
    <row r="152" spans="1:8" ht="24.75" customHeight="1">
      <c r="A152" s="40" t="s">
        <v>32</v>
      </c>
      <c r="B152" s="38" t="s">
        <v>21</v>
      </c>
      <c r="C152" s="38" t="s">
        <v>8</v>
      </c>
      <c r="D152" s="33" t="s">
        <v>165</v>
      </c>
      <c r="E152" s="33" t="s">
        <v>31</v>
      </c>
      <c r="F152" s="31">
        <f t="shared" si="4"/>
        <v>-10450</v>
      </c>
      <c r="G152" s="1">
        <v>-10450</v>
      </c>
      <c r="H152" s="1"/>
    </row>
    <row r="153" spans="1:8" ht="24.75" customHeight="1">
      <c r="A153" s="47" t="s">
        <v>107</v>
      </c>
      <c r="B153" s="30" t="s">
        <v>21</v>
      </c>
      <c r="C153" s="30" t="s">
        <v>13</v>
      </c>
      <c r="D153" s="30"/>
      <c r="E153" s="30"/>
      <c r="F153" s="31">
        <f t="shared" si="4"/>
        <v>9300</v>
      </c>
      <c r="G153" s="31">
        <f>G154</f>
        <v>9300</v>
      </c>
      <c r="H153" s="1"/>
    </row>
    <row r="154" spans="1:8" ht="24.75" customHeight="1">
      <c r="A154" s="47" t="s">
        <v>108</v>
      </c>
      <c r="B154" s="33" t="s">
        <v>21</v>
      </c>
      <c r="C154" s="33" t="s">
        <v>13</v>
      </c>
      <c r="D154" s="33" t="s">
        <v>109</v>
      </c>
      <c r="E154" s="33"/>
      <c r="F154" s="1">
        <f t="shared" si="4"/>
        <v>9300</v>
      </c>
      <c r="G154" s="1">
        <f>G155</f>
        <v>9300</v>
      </c>
      <c r="H154" s="1"/>
    </row>
    <row r="155" spans="1:8" ht="24.75" customHeight="1">
      <c r="A155" s="41" t="s">
        <v>27</v>
      </c>
      <c r="B155" s="33" t="s">
        <v>21</v>
      </c>
      <c r="C155" s="33" t="s">
        <v>13</v>
      </c>
      <c r="D155" s="33" t="s">
        <v>109</v>
      </c>
      <c r="E155" s="33" t="s">
        <v>26</v>
      </c>
      <c r="F155" s="1">
        <f t="shared" si="4"/>
        <v>9300</v>
      </c>
      <c r="G155" s="1">
        <v>9300</v>
      </c>
      <c r="H155" s="1"/>
    </row>
    <row r="156" spans="1:8" ht="39" customHeight="1">
      <c r="A156" s="47" t="s">
        <v>140</v>
      </c>
      <c r="B156" s="30" t="s">
        <v>22</v>
      </c>
      <c r="C156" s="30"/>
      <c r="D156" s="30"/>
      <c r="E156" s="30"/>
      <c r="F156" s="31">
        <f>G156+H156</f>
        <v>4865979.8</v>
      </c>
      <c r="G156" s="1">
        <f>G157+G172</f>
        <v>4865979.8</v>
      </c>
      <c r="H156" s="1"/>
    </row>
    <row r="157" spans="1:8" ht="36" customHeight="1">
      <c r="A157" s="47" t="s">
        <v>114</v>
      </c>
      <c r="B157" s="52" t="s">
        <v>22</v>
      </c>
      <c r="C157" s="30" t="s">
        <v>14</v>
      </c>
      <c r="D157" s="33"/>
      <c r="E157" s="33"/>
      <c r="F157" s="31">
        <f>G157+H157</f>
        <v>2846724</v>
      </c>
      <c r="G157" s="1">
        <f>G158+G164+G170</f>
        <v>2846724</v>
      </c>
      <c r="H157" s="1"/>
    </row>
    <row r="158" spans="1:8" ht="22.5" customHeight="1">
      <c r="A158" s="53" t="s">
        <v>115</v>
      </c>
      <c r="B158" s="52" t="s">
        <v>22</v>
      </c>
      <c r="C158" s="30" t="s">
        <v>14</v>
      </c>
      <c r="D158" s="33" t="s">
        <v>116</v>
      </c>
      <c r="E158" s="33"/>
      <c r="F158" s="31">
        <f aca="true" t="shared" si="5" ref="F158:F176">G158+H158</f>
        <v>97500</v>
      </c>
      <c r="G158" s="1">
        <f>G159</f>
        <v>97500</v>
      </c>
      <c r="H158" s="1"/>
    </row>
    <row r="159" spans="1:8" ht="76.5" customHeight="1">
      <c r="A159" s="37" t="s">
        <v>117</v>
      </c>
      <c r="B159" s="52" t="s">
        <v>22</v>
      </c>
      <c r="C159" s="30" t="s">
        <v>14</v>
      </c>
      <c r="D159" s="33" t="s">
        <v>118</v>
      </c>
      <c r="E159" s="33"/>
      <c r="F159" s="31">
        <f t="shared" si="5"/>
        <v>97500</v>
      </c>
      <c r="G159" s="1">
        <f>G160+G162</f>
        <v>97500</v>
      </c>
      <c r="H159" s="1"/>
    </row>
    <row r="160" spans="1:8" ht="72" customHeight="1">
      <c r="A160" s="41" t="s">
        <v>119</v>
      </c>
      <c r="B160" s="33" t="s">
        <v>22</v>
      </c>
      <c r="C160" s="33" t="s">
        <v>14</v>
      </c>
      <c r="D160" s="33" t="s">
        <v>120</v>
      </c>
      <c r="E160" s="33"/>
      <c r="F160" s="31">
        <f t="shared" si="5"/>
        <v>-237500</v>
      </c>
      <c r="G160" s="1">
        <f>G161</f>
        <v>-237500</v>
      </c>
      <c r="H160" s="1"/>
    </row>
    <row r="161" spans="1:8" ht="22.5" customHeight="1">
      <c r="A161" s="54" t="s">
        <v>121</v>
      </c>
      <c r="B161" s="33" t="s">
        <v>22</v>
      </c>
      <c r="C161" s="33" t="s">
        <v>14</v>
      </c>
      <c r="D161" s="33" t="s">
        <v>120</v>
      </c>
      <c r="E161" s="33" t="s">
        <v>122</v>
      </c>
      <c r="F161" s="31">
        <f t="shared" si="5"/>
        <v>-237500</v>
      </c>
      <c r="G161" s="1">
        <v>-237500</v>
      </c>
      <c r="H161" s="1"/>
    </row>
    <row r="162" spans="1:8" ht="30.75" customHeight="1">
      <c r="A162" s="41" t="s">
        <v>139</v>
      </c>
      <c r="B162" s="56" t="s">
        <v>22</v>
      </c>
      <c r="C162" s="33" t="s">
        <v>14</v>
      </c>
      <c r="D162" s="33" t="s">
        <v>123</v>
      </c>
      <c r="E162" s="33"/>
      <c r="F162" s="31">
        <f t="shared" si="5"/>
        <v>335000</v>
      </c>
      <c r="G162" s="1">
        <f>G163</f>
        <v>335000</v>
      </c>
      <c r="H162" s="1"/>
    </row>
    <row r="163" spans="1:8" ht="22.5" customHeight="1">
      <c r="A163" s="54" t="s">
        <v>121</v>
      </c>
      <c r="B163" s="56" t="s">
        <v>22</v>
      </c>
      <c r="C163" s="33" t="s">
        <v>14</v>
      </c>
      <c r="D163" s="33" t="s">
        <v>123</v>
      </c>
      <c r="E163" s="33" t="s">
        <v>122</v>
      </c>
      <c r="F163" s="31">
        <f t="shared" si="5"/>
        <v>335000</v>
      </c>
      <c r="G163" s="1">
        <v>335000</v>
      </c>
      <c r="H163" s="1"/>
    </row>
    <row r="164" spans="1:8" ht="22.5" customHeight="1">
      <c r="A164" s="40" t="s">
        <v>176</v>
      </c>
      <c r="B164" s="56" t="s">
        <v>22</v>
      </c>
      <c r="C164" s="33" t="s">
        <v>14</v>
      </c>
      <c r="D164" s="33" t="s">
        <v>179</v>
      </c>
      <c r="E164" s="33"/>
      <c r="F164" s="31">
        <f t="shared" si="5"/>
        <v>2753088</v>
      </c>
      <c r="G164" s="1">
        <f>G165+G168</f>
        <v>2753088</v>
      </c>
      <c r="H164" s="1"/>
    </row>
    <row r="165" spans="1:8" ht="53.25" customHeight="1">
      <c r="A165" s="37" t="s">
        <v>177</v>
      </c>
      <c r="B165" s="56" t="s">
        <v>22</v>
      </c>
      <c r="C165" s="33" t="s">
        <v>14</v>
      </c>
      <c r="D165" s="33" t="s">
        <v>180</v>
      </c>
      <c r="E165" s="33"/>
      <c r="F165" s="31">
        <f t="shared" si="5"/>
        <v>2754000</v>
      </c>
      <c r="G165" s="1">
        <f>G166</f>
        <v>2754000</v>
      </c>
      <c r="H165" s="1"/>
    </row>
    <row r="166" spans="1:8" ht="29.25" customHeight="1">
      <c r="A166" s="41" t="s">
        <v>183</v>
      </c>
      <c r="B166" s="56" t="s">
        <v>22</v>
      </c>
      <c r="C166" s="33" t="s">
        <v>14</v>
      </c>
      <c r="D166" s="33" t="s">
        <v>185</v>
      </c>
      <c r="E166" s="33"/>
      <c r="F166" s="31">
        <f t="shared" si="5"/>
        <v>2754000</v>
      </c>
      <c r="G166" s="1">
        <f>G167</f>
        <v>2754000</v>
      </c>
      <c r="H166" s="1"/>
    </row>
    <row r="167" spans="1:8" ht="39" customHeight="1">
      <c r="A167" s="41" t="s">
        <v>184</v>
      </c>
      <c r="B167" s="56" t="s">
        <v>22</v>
      </c>
      <c r="C167" s="33" t="s">
        <v>14</v>
      </c>
      <c r="D167" s="33" t="s">
        <v>185</v>
      </c>
      <c r="E167" s="33" t="s">
        <v>186</v>
      </c>
      <c r="F167" s="31">
        <f t="shared" si="5"/>
        <v>2754000</v>
      </c>
      <c r="G167" s="1">
        <v>2754000</v>
      </c>
      <c r="H167" s="1"/>
    </row>
    <row r="168" spans="1:8" ht="48" customHeight="1">
      <c r="A168" s="55" t="s">
        <v>124</v>
      </c>
      <c r="B168" s="56" t="s">
        <v>22</v>
      </c>
      <c r="C168" s="33" t="s">
        <v>14</v>
      </c>
      <c r="D168" s="33" t="s">
        <v>125</v>
      </c>
      <c r="E168" s="33"/>
      <c r="F168" s="31">
        <f t="shared" si="5"/>
        <v>-912</v>
      </c>
      <c r="G168" s="1">
        <f>G169</f>
        <v>-912</v>
      </c>
      <c r="H168" s="1"/>
    </row>
    <row r="169" spans="1:8" ht="22.5" customHeight="1">
      <c r="A169" s="54" t="s">
        <v>121</v>
      </c>
      <c r="B169" s="33" t="s">
        <v>22</v>
      </c>
      <c r="C169" s="33" t="s">
        <v>14</v>
      </c>
      <c r="D169" s="33" t="s">
        <v>125</v>
      </c>
      <c r="E169" s="33" t="s">
        <v>122</v>
      </c>
      <c r="F169" s="31">
        <f t="shared" si="5"/>
        <v>-912</v>
      </c>
      <c r="G169" s="1">
        <v>-912</v>
      </c>
      <c r="H169" s="1"/>
    </row>
    <row r="170" spans="1:8" ht="48.75" customHeight="1">
      <c r="A170" s="55" t="s">
        <v>187</v>
      </c>
      <c r="B170" s="56" t="s">
        <v>22</v>
      </c>
      <c r="C170" s="33" t="s">
        <v>14</v>
      </c>
      <c r="D170" s="33" t="s">
        <v>188</v>
      </c>
      <c r="E170" s="33"/>
      <c r="F170" s="31">
        <f t="shared" si="5"/>
        <v>-3864</v>
      </c>
      <c r="G170" s="1">
        <f>G171</f>
        <v>-3864</v>
      </c>
      <c r="H170" s="1"/>
    </row>
    <row r="171" spans="1:8" ht="22.5" customHeight="1">
      <c r="A171" s="54" t="s">
        <v>121</v>
      </c>
      <c r="B171" s="33" t="s">
        <v>22</v>
      </c>
      <c r="C171" s="33" t="s">
        <v>14</v>
      </c>
      <c r="D171" s="33" t="s">
        <v>188</v>
      </c>
      <c r="E171" s="33" t="s">
        <v>122</v>
      </c>
      <c r="F171" s="31">
        <f t="shared" si="5"/>
        <v>-3864</v>
      </c>
      <c r="G171" s="1">
        <v>-3864</v>
      </c>
      <c r="H171" s="1"/>
    </row>
    <row r="172" spans="1:8" ht="22.5" customHeight="1">
      <c r="A172" s="17" t="s">
        <v>46</v>
      </c>
      <c r="B172" s="18" t="s">
        <v>22</v>
      </c>
      <c r="C172" s="12" t="s">
        <v>9</v>
      </c>
      <c r="D172" s="12"/>
      <c r="E172" s="12"/>
      <c r="F172" s="67">
        <f t="shared" si="5"/>
        <v>2019255.8</v>
      </c>
      <c r="G172" s="68">
        <f>G173+G175</f>
        <v>2019255.8</v>
      </c>
      <c r="H172" s="1"/>
    </row>
    <row r="173" spans="1:8" ht="51" customHeight="1">
      <c r="A173" s="25" t="s">
        <v>47</v>
      </c>
      <c r="B173" s="16" t="s">
        <v>22</v>
      </c>
      <c r="C173" s="14" t="s">
        <v>9</v>
      </c>
      <c r="D173" s="14" t="s">
        <v>37</v>
      </c>
      <c r="E173" s="14"/>
      <c r="F173" s="67">
        <f t="shared" si="5"/>
        <v>606555.8</v>
      </c>
      <c r="G173" s="68">
        <f>G174</f>
        <v>606555.8</v>
      </c>
      <c r="H173" s="1"/>
    </row>
    <row r="174" spans="1:8" ht="22.5" customHeight="1">
      <c r="A174" s="22" t="s">
        <v>46</v>
      </c>
      <c r="B174" s="16" t="s">
        <v>22</v>
      </c>
      <c r="C174" s="14" t="s">
        <v>9</v>
      </c>
      <c r="D174" s="14" t="s">
        <v>37</v>
      </c>
      <c r="E174" s="14" t="s">
        <v>48</v>
      </c>
      <c r="F174" s="67">
        <f t="shared" si="5"/>
        <v>606555.8</v>
      </c>
      <c r="G174" s="68">
        <v>606555.8</v>
      </c>
      <c r="H174" s="1"/>
    </row>
    <row r="175" spans="1:8" ht="27" customHeight="1">
      <c r="A175" s="22" t="s">
        <v>167</v>
      </c>
      <c r="B175" s="16" t="s">
        <v>22</v>
      </c>
      <c r="C175" s="14" t="s">
        <v>9</v>
      </c>
      <c r="D175" s="14" t="s">
        <v>168</v>
      </c>
      <c r="E175" s="14"/>
      <c r="F175" s="67">
        <f t="shared" si="5"/>
        <v>1412700</v>
      </c>
      <c r="G175" s="68">
        <f>G176</f>
        <v>1412700</v>
      </c>
      <c r="H175" s="1"/>
    </row>
    <row r="176" spans="1:8" ht="22.5" customHeight="1">
      <c r="A176" s="22" t="s">
        <v>46</v>
      </c>
      <c r="B176" s="16" t="s">
        <v>22</v>
      </c>
      <c r="C176" s="14" t="s">
        <v>9</v>
      </c>
      <c r="D176" s="14" t="s">
        <v>168</v>
      </c>
      <c r="E176" s="14" t="s">
        <v>48</v>
      </c>
      <c r="F176" s="67">
        <f t="shared" si="5"/>
        <v>1412700</v>
      </c>
      <c r="G176" s="68">
        <v>1412700</v>
      </c>
      <c r="H176" s="1"/>
    </row>
    <row r="177" spans="1:8" ht="27" customHeight="1">
      <c r="A177" s="21" t="s">
        <v>24</v>
      </c>
      <c r="B177" s="18"/>
      <c r="C177" s="12"/>
      <c r="D177" s="12"/>
      <c r="E177" s="12"/>
      <c r="F177" s="67">
        <f>G177+H177</f>
        <v>7435720.6</v>
      </c>
      <c r="G177" s="67">
        <f>G13+G23+G28+G37+G56+G98+G118+G149+G156</f>
        <v>7726677.6</v>
      </c>
      <c r="H177" s="67">
        <f>H13+H23+H28+H37+H56+H98+H118+H149+H156</f>
        <v>-290957</v>
      </c>
    </row>
    <row r="178" spans="2:6" ht="12">
      <c r="B178" s="7"/>
      <c r="C178" s="7"/>
      <c r="D178" s="7"/>
      <c r="E178" s="7"/>
      <c r="F178" s="73"/>
    </row>
    <row r="179" spans="2:7" ht="20.25" customHeight="1">
      <c r="B179" s="7"/>
      <c r="C179" s="7"/>
      <c r="D179" s="7"/>
      <c r="E179" s="7"/>
      <c r="F179" s="73"/>
      <c r="G179" s="74"/>
    </row>
    <row r="180" spans="2:8" ht="12">
      <c r="B180" s="8"/>
      <c r="C180" s="8"/>
      <c r="D180" s="8"/>
      <c r="E180" s="8"/>
      <c r="F180" s="9"/>
      <c r="G180" s="69"/>
      <c r="H180" s="71"/>
    </row>
    <row r="181" spans="2:8" ht="12">
      <c r="B181" s="8"/>
      <c r="C181" s="8"/>
      <c r="D181" s="8"/>
      <c r="E181" s="8"/>
      <c r="F181" s="9"/>
      <c r="G181" s="69"/>
      <c r="H181" s="71"/>
    </row>
    <row r="182" spans="2:8" ht="12">
      <c r="B182" s="8"/>
      <c r="C182" s="8"/>
      <c r="D182" s="8"/>
      <c r="E182" s="8"/>
      <c r="F182" s="9"/>
      <c r="G182" s="69"/>
      <c r="H182" s="71"/>
    </row>
    <row r="183" spans="2:8" ht="12">
      <c r="B183" s="8"/>
      <c r="C183" s="8"/>
      <c r="D183" s="8"/>
      <c r="E183" s="8"/>
      <c r="F183" s="9"/>
      <c r="G183" s="70"/>
      <c r="H183" s="72"/>
    </row>
    <row r="184" spans="2:8" ht="12">
      <c r="B184" s="8"/>
      <c r="C184" s="8"/>
      <c r="D184" s="8"/>
      <c r="E184" s="8"/>
      <c r="F184" s="9"/>
      <c r="G184" s="70"/>
      <c r="H184" s="72"/>
    </row>
  </sheetData>
  <mergeCells count="9">
    <mergeCell ref="E3:H4"/>
    <mergeCell ref="A6:H6"/>
    <mergeCell ref="A7:H7"/>
    <mergeCell ref="E10:E11"/>
    <mergeCell ref="F10:H10"/>
    <mergeCell ref="A10:A11"/>
    <mergeCell ref="B10:B11"/>
    <mergeCell ref="C10:C11"/>
    <mergeCell ref="D10:D11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</dc:creator>
  <cp:keywords/>
  <dc:description/>
  <cp:lastModifiedBy>Данилова В.В.</cp:lastModifiedBy>
  <cp:lastPrinted>2009-11-26T12:45:08Z</cp:lastPrinted>
  <dcterms:created xsi:type="dcterms:W3CDTF">2006-11-24T14:05:54Z</dcterms:created>
  <dcterms:modified xsi:type="dcterms:W3CDTF">2009-12-04T11:18:17Z</dcterms:modified>
  <cp:category/>
  <cp:version/>
  <cp:contentType/>
  <cp:contentStatus/>
</cp:coreProperties>
</file>