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745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<sst xmlns="http://schemas.openxmlformats.org/spreadsheetml/2006/main" count="647" uniqueCount="206">
  <si>
    <t>Наименование</t>
  </si>
  <si>
    <t>Рз</t>
  </si>
  <si>
    <t>ПР</t>
  </si>
  <si>
    <t>ЦСР</t>
  </si>
  <si>
    <t>ВР</t>
  </si>
  <si>
    <t>всего</t>
  </si>
  <si>
    <t>Сумма</t>
  </si>
  <si>
    <t>ОБЩЕГОСУДАРСТВЕННЫЕ ВОПРОСЫ</t>
  </si>
  <si>
    <t>01</t>
  </si>
  <si>
    <t>04</t>
  </si>
  <si>
    <t>05</t>
  </si>
  <si>
    <t>Фонд компенсаций</t>
  </si>
  <si>
    <t>(рублей)</t>
  </si>
  <si>
    <t>03</t>
  </si>
  <si>
    <t>02</t>
  </si>
  <si>
    <t>08</t>
  </si>
  <si>
    <t>ОБРАЗОВАНИЕ</t>
  </si>
  <si>
    <t>07</t>
  </si>
  <si>
    <t>Общее образование</t>
  </si>
  <si>
    <t>Школы-детские сады, школы начальные, неполные средние и средние</t>
  </si>
  <si>
    <t>Другие вопросы в области образования</t>
  </si>
  <si>
    <t>09</t>
  </si>
  <si>
    <t>Учебно - методические кабинеты, центральные бухгалтерии, группы хозяйственного обслуживания, учебные фильмотеки</t>
  </si>
  <si>
    <t>4520000</t>
  </si>
  <si>
    <t>КУЛЬТУРА, КИНЕМАТОГРАФИЯ И СРЕДСТВА МАССОВОЙ ИНФОРМАЦИИ</t>
  </si>
  <si>
    <t xml:space="preserve">Культура </t>
  </si>
  <si>
    <t>4700000</t>
  </si>
  <si>
    <t>Больницы, клиники, госпитали, медико-санитарные части</t>
  </si>
  <si>
    <t>Фельдшерско-акушерские пункты</t>
  </si>
  <si>
    <t>4780000</t>
  </si>
  <si>
    <t>10</t>
  </si>
  <si>
    <t>11</t>
  </si>
  <si>
    <t>ЗДРАВООХРАНЕНИЕ И СПОРТ</t>
  </si>
  <si>
    <t>МЕЖБЮДЖЕТНЫЕ ТРАНСФЕРТЫ</t>
  </si>
  <si>
    <t>за счет бюджета Комсом.  района</t>
  </si>
  <si>
    <t>ИТОГО РАСХОДОВ</t>
  </si>
  <si>
    <t>500</t>
  </si>
  <si>
    <t>Выполнение функций органами местного самоуправления</t>
  </si>
  <si>
    <t>001</t>
  </si>
  <si>
    <t>Выполнение функций бюджетными учреждениями</t>
  </si>
  <si>
    <t>4529900</t>
  </si>
  <si>
    <t>Стационарная медицинская помощь</t>
  </si>
  <si>
    <t>4709900</t>
  </si>
  <si>
    <t>Амбулаторная помощь</t>
  </si>
  <si>
    <t>4789900</t>
  </si>
  <si>
    <t>Субвенции бюджетам муниципальных образований</t>
  </si>
  <si>
    <t>009</t>
  </si>
  <si>
    <t>Другие вопросы в области здравоохранения, физической культуры и спорта</t>
  </si>
  <si>
    <t>Обеспечение деятельности подведомственных учреждений</t>
  </si>
  <si>
    <t>4210000</t>
  </si>
  <si>
    <t>5200000</t>
  </si>
  <si>
    <t>Физическая культура и спорт</t>
  </si>
  <si>
    <t>Бюджетные инвестиции</t>
  </si>
  <si>
    <t>1020102</t>
  </si>
  <si>
    <t>003</t>
  </si>
  <si>
    <t>14</t>
  </si>
  <si>
    <t>Другие общегосударственные расходы</t>
  </si>
  <si>
    <t>Дорожное хозяйство</t>
  </si>
  <si>
    <t>Поддержка дорожного хозяйства</t>
  </si>
  <si>
    <t>3150200</t>
  </si>
  <si>
    <t>Отдельные мероприятия в области дорожного хозяйства</t>
  </si>
  <si>
    <t>365</t>
  </si>
  <si>
    <t>Руководство и управление в сфере установленных функций органов местного самоупрвления</t>
  </si>
  <si>
    <t>0020000</t>
  </si>
  <si>
    <t>0020400</t>
  </si>
  <si>
    <t>Функционирование Правительства Российской Федерации, высших органов исполнительной власти субъетов Российской Федерации, местных администраций</t>
  </si>
  <si>
    <t>НАЦИОНАЛЬНАЯ ЭКОНОМИКА</t>
  </si>
  <si>
    <t>Сельское хозяйство</t>
  </si>
  <si>
    <t>7951500</t>
  </si>
  <si>
    <t>342</t>
  </si>
  <si>
    <t>Районная целевая программа "Развитие АПК в Комсомольском районе"</t>
  </si>
  <si>
    <t>Мероприятия в области сельскохозяйственного  производства</t>
  </si>
  <si>
    <t>3150203</t>
  </si>
  <si>
    <t>Содержание автомобильных дорог общего пользования</t>
  </si>
  <si>
    <t>Резервные фонды</t>
  </si>
  <si>
    <t>12</t>
  </si>
  <si>
    <t>Резервные фонды местных администраций</t>
  </si>
  <si>
    <t>0700500</t>
  </si>
  <si>
    <t>Прочие расходы</t>
  </si>
  <si>
    <t>013</t>
  </si>
  <si>
    <t>0920300</t>
  </si>
  <si>
    <t>Реализация гос.функций, связанных с общегосударственным управлением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</si>
  <si>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</si>
  <si>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</si>
  <si>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</si>
  <si>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7950000</t>
  </si>
  <si>
    <t>Районная целевая программа "Комплексные меры профилактики правонарушений в Комсомольском районе Чувашской Республики на 2006-2008 годы"</t>
  </si>
  <si>
    <t>7950200</t>
  </si>
  <si>
    <t>Иные межбюджетные трансферты</t>
  </si>
  <si>
    <t>Иные безвозмездные и безвозвратные перечисления</t>
  </si>
  <si>
    <t>Средства, передаваемые для компенсации дополнительных  расходов, возникших в результате решений, принятых органами власти другого уровня</t>
  </si>
  <si>
    <t>5201500</t>
  </si>
  <si>
    <t>017</t>
  </si>
  <si>
    <t>Дошкольное образование</t>
  </si>
  <si>
    <t>Детские дошкольные учреждения</t>
  </si>
  <si>
    <t>4200000</t>
  </si>
  <si>
    <t>4209900</t>
  </si>
  <si>
    <t>4219900</t>
  </si>
  <si>
    <t>Субсидии бюджетам муниципальных образований</t>
  </si>
  <si>
    <t>010</t>
  </si>
  <si>
    <t>Фонд софинансирования</t>
  </si>
  <si>
    <t>ИЗМЕНЕНИЯ,</t>
  </si>
  <si>
    <t>Субсидии юридическим лицам</t>
  </si>
  <si>
    <t>006</t>
  </si>
  <si>
    <t>Поощрение лучших учителей</t>
  </si>
  <si>
    <t>5201100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</si>
  <si>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</si>
  <si>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</si>
  <si>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</si>
  <si>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</si>
  <si>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</si>
  <si>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06</t>
  </si>
  <si>
    <t>Дворцы и дома культуры, другие учреждения культуры и средств массовой информации</t>
  </si>
  <si>
    <t>4400000</t>
  </si>
  <si>
    <t>4409900</t>
  </si>
  <si>
    <t>5210111</t>
  </si>
  <si>
    <t>Субсидии на софинансирование расходов по капитальному  ремонту объектов социально-культурной сферы</t>
  </si>
  <si>
    <t>4709901</t>
  </si>
  <si>
    <t>Выполнение функций бюджетными учреждениями (целевые средства по родовым сертификатам)</t>
  </si>
  <si>
    <t>Музеи</t>
  </si>
  <si>
    <t>4410000</t>
  </si>
  <si>
    <t>4419900</t>
  </si>
  <si>
    <t>Библиотеки</t>
  </si>
  <si>
    <t>4420000</t>
  </si>
  <si>
    <t>4429900</t>
  </si>
  <si>
    <t>Мероприятия в области здравоохранения, спорта и физической культуры, туризма</t>
  </si>
  <si>
    <t>5129700</t>
  </si>
  <si>
    <t>Учреждения по внешкольной работе с детьми</t>
  </si>
  <si>
    <t>4230000</t>
  </si>
  <si>
    <t>4239900</t>
  </si>
  <si>
    <t xml:space="preserve"> Бюджетные инвестиции в объекты капитального строительства собственности муниципальных образований</t>
  </si>
  <si>
    <t>Централизованная бухгалтерия</t>
  </si>
  <si>
    <t>4529901</t>
  </si>
  <si>
    <t>Районная целевая программа "Развитие единой образовательной информационной среды в Комсомольском районе"</t>
  </si>
  <si>
    <t>7950700</t>
  </si>
  <si>
    <t>Районная целевая программа "Вакцинопрофилактика на 2006 2010 годы"</t>
  </si>
  <si>
    <t>7951000</t>
  </si>
  <si>
    <t>Мероприятия в области здравоохранения, спорта и физической культуры</t>
  </si>
  <si>
    <t>079</t>
  </si>
  <si>
    <t>5210300</t>
  </si>
  <si>
    <t xml:space="preserve"> Иные межбюджетные трансферты бюджетам бюджетной системы</t>
  </si>
  <si>
    <t xml:space="preserve"> Бюджетные инвестиции</t>
  </si>
  <si>
    <t>5225708</t>
  </si>
  <si>
    <t>Театры, цирки, концертные и другие организации исполнительных искусств</t>
  </si>
  <si>
    <t>4430000</t>
  </si>
  <si>
    <t>4439900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</si>
  <si>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</si>
  <si>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</si>
  <si>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 Фонд компенсаций</t>
  </si>
  <si>
    <t>Осуществление государственных  полномочий Чувашской Республики по ведению учета граждан, нуждающихся в жилых помещениях</t>
  </si>
  <si>
    <t>5053600</t>
  </si>
  <si>
    <t>000</t>
  </si>
  <si>
    <t>5210200</t>
  </si>
  <si>
    <t>5210205</t>
  </si>
  <si>
    <t>Предупреждение и ликвидация последствий чрезвычайных ситуаций природного и техноенного характера, гражданская оборона</t>
  </si>
  <si>
    <t>Мероприятия по по предупреждению и ликвидации последствий чрезвычайных ситауций и стихийных бедствий природного и техногенного характера</t>
  </si>
  <si>
    <t>2180000</t>
  </si>
  <si>
    <t>Предупреждение и ликвидация последствий чрезвычайных ситауций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</si>
  <si>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</si>
  <si>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</si>
  <si>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</si>
  <si>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5225109</t>
  </si>
  <si>
    <t xml:space="preserve"> Строительство средней общеобразовательной школы,  с.Чурачики</t>
  </si>
  <si>
    <t>Обеспечение деятельности финансовых, налоговых и таможенных органов и органов надзора</t>
  </si>
  <si>
    <t>Федеральная целевая программа "Социальное развитие села до 2010 года"</t>
  </si>
  <si>
    <t>Субсидии на обеспечение жильем молодых семей и молодых специалистов, проживающих и работающих в сельской мстности</t>
  </si>
  <si>
    <t>1001100</t>
  </si>
  <si>
    <t>021</t>
  </si>
  <si>
    <t>Обслуживание муниципального долга</t>
  </si>
  <si>
    <t>Процентные платежи по долговым обязательствам</t>
  </si>
  <si>
    <t>0650000</t>
  </si>
  <si>
    <t>0650300</t>
  </si>
  <si>
    <t>Районная целевая программа "Развитие образования в Комсомольском районе"</t>
  </si>
  <si>
    <t>7950400</t>
  </si>
  <si>
    <t>7950600</t>
  </si>
  <si>
    <t>Программа развития психологической службы образования в Комсомольском районе Чувашской Республики на 2006-2010 годы</t>
  </si>
  <si>
    <t>4409901</t>
  </si>
  <si>
    <t>Дома культуры  (бухгалтерия)</t>
  </si>
  <si>
    <t xml:space="preserve"> Районная целевая программа "Культура Комсомольского района: 2006-2010 годы"</t>
  </si>
  <si>
    <t>7950800</t>
  </si>
  <si>
    <t>Жилищное хозяйство</t>
  </si>
  <si>
    <t>ЖИЛИЩНО-КОММУНАЛЬНОЕ ХОЗЯЙСТВО</t>
  </si>
  <si>
    <t>Районная целевая программа "Переселение граждан из ветхого и аварийного жилищного фонда в 2005 - 2010 г.г."</t>
  </si>
  <si>
    <t>7951400</t>
  </si>
  <si>
    <t>5221000</t>
  </si>
  <si>
    <t xml:space="preserve"> Подпрограмма "Переселение граждан из ветхого  и аварийного жилищного фонда ЧР"</t>
  </si>
  <si>
    <t>Региональные целевые программы</t>
  </si>
  <si>
    <t>5220000</t>
  </si>
  <si>
    <t>1020000</t>
  </si>
  <si>
    <t>Коммунальное хозяйство</t>
  </si>
  <si>
    <t xml:space="preserve"> 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</si>
  <si>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</si>
  <si>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Благоустройство</t>
  </si>
  <si>
    <t>7951700</t>
  </si>
  <si>
    <t>Целевая программа  "Молодежь - будущее Комсомольского района: 2006-2010 годы"</t>
  </si>
  <si>
    <t>Вед</t>
  </si>
  <si>
    <t>Администрация Комсомольского района</t>
  </si>
  <si>
    <t>вносимые в приложение №6  "Распределение расходов бюджета Комсомольского района   по главным распорядителям средств бюджета  в соответствии  ведомственной структурой  расходов  бюджетов Российской Федерации  на 2008 год"</t>
  </si>
  <si>
    <t>Отдел образования</t>
  </si>
  <si>
    <t>МУЗ "Комсомольская больница"</t>
  </si>
  <si>
    <t xml:space="preserve">Финансовый отдел администрации </t>
  </si>
  <si>
    <t>Отдел культуры</t>
  </si>
  <si>
    <t>за счет доходов от предприн. деят-ти</t>
  </si>
  <si>
    <t>903</t>
  </si>
  <si>
    <t>Компенсация части затрат с/х товаропроизводителей, организаций АПК  по вовлечению в оборот необрабатываемых земель</t>
  </si>
  <si>
    <t>Приложение №4 к решению Собрания депутатов Комсомольского района   "О внесении изменений в решение Собрания депутатов Комсомольского района "О бюджете Комсомольского района   на 2008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</si>
</sst>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3" fontId="7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shrinkToFit="1"/>
    </xf>
    <xf numFmtId="3" fontId="0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8.75390625" style="7" customWidth="1"/>
    <col min="2" max="2" width="6.125" style="7" customWidth="1"/>
    <col min="3" max="3" width="7.125" style="7" customWidth="1"/>
    <col min="4" max="4" width="6.00390625" style="7" customWidth="1"/>
    <col min="5" max="5" width="9.625" style="7" customWidth="1"/>
    <col min="6" max="6" width="5.625" style="7" customWidth="1"/>
    <col min="7" max="7" width="13.625" style="7" customWidth="1"/>
    <col min="8" max="8" width="10.875" style="7" customWidth="1"/>
    <col min="9" max="9" width="12.375" style="7" customWidth="1"/>
    <col min="10" max="16384" width="9.125" style="7" customWidth="1"/>
  </cols>
  <sheetData>
    <row r="1" spans="4:9" s="5" customFormat="1" ht="56.25" customHeight="1">
      <c r="D1" s="12"/>
      <c r="E1" s="101" t="s">
        <v>205</v>
      </c>
      <c r="F1" s="101"/>
      <c r="G1" s="101"/>
      <c r="H1" s="101"/>
      <c r="I1" s="101"/>
    </row>
    <row r="2" spans="6:9" s="5" customFormat="1" ht="21" customHeight="1">
      <c r="F2" s="6"/>
      <c r="G2" s="6"/>
      <c r="H2" s="6"/>
      <c r="I2" s="6"/>
    </row>
    <row r="3" spans="1:9" s="5" customFormat="1" ht="21" customHeight="1">
      <c r="A3" s="103" t="s">
        <v>101</v>
      </c>
      <c r="B3" s="103"/>
      <c r="C3" s="103"/>
      <c r="D3" s="103"/>
      <c r="E3" s="103"/>
      <c r="F3" s="103"/>
      <c r="G3" s="103"/>
      <c r="H3" s="103"/>
      <c r="I3" s="103"/>
    </row>
    <row r="4" spans="1:9" ht="50.25" customHeight="1">
      <c r="A4" s="100" t="s">
        <v>197</v>
      </c>
      <c r="B4" s="100"/>
      <c r="C4" s="100"/>
      <c r="D4" s="100"/>
      <c r="E4" s="100"/>
      <c r="F4" s="100"/>
      <c r="G4" s="100"/>
      <c r="H4" s="100"/>
      <c r="I4" s="100"/>
    </row>
    <row r="5" ht="24" customHeight="1">
      <c r="I5" s="99" t="s">
        <v>12</v>
      </c>
    </row>
    <row r="6" spans="1:9" ht="19.5" customHeight="1">
      <c r="A6" s="102" t="s">
        <v>0</v>
      </c>
      <c r="B6" s="104" t="s">
        <v>195</v>
      </c>
      <c r="C6" s="102" t="s">
        <v>1</v>
      </c>
      <c r="D6" s="102" t="s">
        <v>2</v>
      </c>
      <c r="E6" s="102" t="s">
        <v>3</v>
      </c>
      <c r="F6" s="102" t="s">
        <v>4</v>
      </c>
      <c r="G6" s="102" t="s">
        <v>6</v>
      </c>
      <c r="H6" s="102"/>
      <c r="I6" s="102"/>
    </row>
    <row r="7" spans="1:9" ht="57" customHeight="1">
      <c r="A7" s="102"/>
      <c r="B7" s="105"/>
      <c r="C7" s="102"/>
      <c r="D7" s="102"/>
      <c r="E7" s="102"/>
      <c r="F7" s="102"/>
      <c r="G7" s="8" t="s">
        <v>5</v>
      </c>
      <c r="H7" s="9" t="s">
        <v>34</v>
      </c>
      <c r="I7" s="9" t="s">
        <v>202</v>
      </c>
    </row>
    <row r="8" spans="1:9" ht="18.7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2">
        <v>7</v>
      </c>
      <c r="H8" s="3">
        <v>8</v>
      </c>
      <c r="I8" s="3">
        <v>9</v>
      </c>
    </row>
    <row r="9" spans="1:9" ht="23.25" customHeight="1">
      <c r="A9" s="26" t="s">
        <v>196</v>
      </c>
      <c r="B9" s="20">
        <v>903</v>
      </c>
      <c r="C9" s="30"/>
      <c r="D9" s="30"/>
      <c r="E9" s="30"/>
      <c r="F9" s="30"/>
      <c r="G9" s="96">
        <f aca="true" t="shared" si="0" ref="G9:G143">H9+I9</f>
        <v>5529610</v>
      </c>
      <c r="H9" s="95">
        <f>H10+H20+H29+H40+H59</f>
        <v>2093460</v>
      </c>
      <c r="I9" s="95">
        <f>I10+I20+I29+I40+I59</f>
        <v>3436150</v>
      </c>
    </row>
    <row r="10" spans="1:9" ht="27.75" customHeight="1">
      <c r="A10" s="32" t="s">
        <v>7</v>
      </c>
      <c r="B10" s="33">
        <v>903</v>
      </c>
      <c r="C10" s="34" t="s">
        <v>8</v>
      </c>
      <c r="D10" s="31"/>
      <c r="E10" s="31"/>
      <c r="F10" s="31"/>
      <c r="G10" s="15">
        <f t="shared" si="0"/>
        <v>274114</v>
      </c>
      <c r="H10" s="35">
        <f>H11+H14+H17</f>
        <v>258114</v>
      </c>
      <c r="I10" s="35">
        <f>I11+I14+I17</f>
        <v>16000</v>
      </c>
    </row>
    <row r="11" spans="1:9" ht="56.25" customHeight="1">
      <c r="A11" s="36" t="s">
        <v>65</v>
      </c>
      <c r="B11" s="37">
        <v>903</v>
      </c>
      <c r="C11" s="38" t="s">
        <v>8</v>
      </c>
      <c r="D11" s="38" t="s">
        <v>9</v>
      </c>
      <c r="E11" s="31"/>
      <c r="F11" s="31"/>
      <c r="G11" s="15">
        <f t="shared" si="0"/>
        <v>1072994</v>
      </c>
      <c r="H11" s="35">
        <f>H12</f>
        <v>1056994</v>
      </c>
      <c r="I11" s="35">
        <f>I12</f>
        <v>16000</v>
      </c>
    </row>
    <row r="12" spans="1:9" ht="33.75" customHeight="1">
      <c r="A12" s="18" t="s">
        <v>62</v>
      </c>
      <c r="B12" s="21">
        <v>903</v>
      </c>
      <c r="C12" s="39" t="s">
        <v>8</v>
      </c>
      <c r="D12" s="39" t="s">
        <v>9</v>
      </c>
      <c r="E12" s="39" t="s">
        <v>63</v>
      </c>
      <c r="F12" s="39"/>
      <c r="G12" s="16">
        <f t="shared" si="0"/>
        <v>1072994</v>
      </c>
      <c r="H12" s="40">
        <f>H13</f>
        <v>1056994</v>
      </c>
      <c r="I12" s="40">
        <f>I13</f>
        <v>16000</v>
      </c>
    </row>
    <row r="13" spans="1:9" ht="27.75" customHeight="1">
      <c r="A13" s="41" t="s">
        <v>37</v>
      </c>
      <c r="B13" s="42">
        <v>903</v>
      </c>
      <c r="C13" s="39" t="s">
        <v>8</v>
      </c>
      <c r="D13" s="39" t="s">
        <v>9</v>
      </c>
      <c r="E13" s="39" t="s">
        <v>64</v>
      </c>
      <c r="F13" s="39" t="s">
        <v>36</v>
      </c>
      <c r="G13" s="16">
        <f t="shared" si="0"/>
        <v>1072994</v>
      </c>
      <c r="H13" s="91">
        <v>1056994</v>
      </c>
      <c r="I13" s="40">
        <v>16000</v>
      </c>
    </row>
    <row r="14" spans="1:9" ht="19.5" customHeight="1">
      <c r="A14" s="36" t="s">
        <v>74</v>
      </c>
      <c r="B14" s="37">
        <v>903</v>
      </c>
      <c r="C14" s="38" t="s">
        <v>8</v>
      </c>
      <c r="D14" s="43" t="s">
        <v>75</v>
      </c>
      <c r="E14" s="38"/>
      <c r="F14" s="38"/>
      <c r="G14" s="15">
        <f t="shared" si="0"/>
        <v>-854880</v>
      </c>
      <c r="H14" s="35">
        <f>H15</f>
        <v>-854880</v>
      </c>
      <c r="I14" s="44"/>
    </row>
    <row r="15" spans="1:9" ht="18.75" customHeight="1">
      <c r="A15" s="45" t="s">
        <v>76</v>
      </c>
      <c r="B15" s="21">
        <v>903</v>
      </c>
      <c r="C15" s="39" t="s">
        <v>8</v>
      </c>
      <c r="D15" s="46" t="s">
        <v>75</v>
      </c>
      <c r="E15" s="39" t="s">
        <v>77</v>
      </c>
      <c r="F15" s="39"/>
      <c r="G15" s="19">
        <f t="shared" si="0"/>
        <v>-854880</v>
      </c>
      <c r="H15" s="47">
        <f>H16</f>
        <v>-854880</v>
      </c>
      <c r="I15" s="44"/>
    </row>
    <row r="16" spans="1:9" ht="20.25" customHeight="1">
      <c r="A16" s="48" t="s">
        <v>78</v>
      </c>
      <c r="B16" s="22">
        <v>903</v>
      </c>
      <c r="C16" s="39" t="s">
        <v>8</v>
      </c>
      <c r="D16" s="46" t="s">
        <v>75</v>
      </c>
      <c r="E16" s="39" t="s">
        <v>77</v>
      </c>
      <c r="F16" s="39" t="s">
        <v>79</v>
      </c>
      <c r="G16" s="19">
        <f t="shared" si="0"/>
        <v>-854880</v>
      </c>
      <c r="H16" s="47">
        <v>-854880</v>
      </c>
      <c r="I16" s="44"/>
    </row>
    <row r="17" spans="1:9" ht="17.25" customHeight="1">
      <c r="A17" s="36" t="s">
        <v>56</v>
      </c>
      <c r="B17" s="37">
        <v>903</v>
      </c>
      <c r="C17" s="38" t="s">
        <v>8</v>
      </c>
      <c r="D17" s="43" t="s">
        <v>55</v>
      </c>
      <c r="E17" s="38"/>
      <c r="F17" s="38"/>
      <c r="G17" s="15">
        <f t="shared" si="0"/>
        <v>56000</v>
      </c>
      <c r="H17" s="15">
        <f>H18</f>
        <v>56000</v>
      </c>
      <c r="I17" s="15"/>
    </row>
    <row r="18" spans="1:9" ht="28.5" customHeight="1">
      <c r="A18" s="50" t="s">
        <v>81</v>
      </c>
      <c r="B18" s="51">
        <v>903</v>
      </c>
      <c r="C18" s="39" t="s">
        <v>8</v>
      </c>
      <c r="D18" s="46" t="s">
        <v>55</v>
      </c>
      <c r="E18" s="39" t="s">
        <v>80</v>
      </c>
      <c r="F18" s="39"/>
      <c r="G18" s="19">
        <f t="shared" si="0"/>
        <v>56000</v>
      </c>
      <c r="H18" s="19">
        <f>H19</f>
        <v>56000</v>
      </c>
      <c r="I18" s="19"/>
    </row>
    <row r="19" spans="1:9" ht="28.5" customHeight="1">
      <c r="A19" s="41" t="s">
        <v>37</v>
      </c>
      <c r="B19" s="42">
        <v>903</v>
      </c>
      <c r="C19" s="39" t="s">
        <v>8</v>
      </c>
      <c r="D19" s="46" t="s">
        <v>55</v>
      </c>
      <c r="E19" s="39" t="s">
        <v>80</v>
      </c>
      <c r="F19" s="39" t="s">
        <v>36</v>
      </c>
      <c r="G19" s="19">
        <f t="shared" si="0"/>
        <v>56000</v>
      </c>
      <c r="H19" s="19">
        <v>56000</v>
      </c>
      <c r="I19" s="19"/>
    </row>
    <row r="20" spans="1:9" ht="28.5" customHeight="1">
      <c r="A20" s="53" t="s">
        <v>82</v>
      </c>
      <c r="B20" s="37">
        <v>903</v>
      </c>
      <c r="C20" s="38" t="s">
        <v>13</v>
      </c>
      <c r="D20" s="38"/>
      <c r="E20" s="38"/>
      <c r="F20" s="38"/>
      <c r="G20" s="15">
        <f t="shared" si="0"/>
        <v>289980</v>
      </c>
      <c r="H20" s="15">
        <f>H21+H25</f>
        <v>289980</v>
      </c>
      <c r="I20" s="19"/>
    </row>
    <row r="21" spans="1:9" ht="21" customHeight="1">
      <c r="A21" s="53" t="s">
        <v>83</v>
      </c>
      <c r="B21" s="37">
        <v>903</v>
      </c>
      <c r="C21" s="38" t="s">
        <v>13</v>
      </c>
      <c r="D21" s="38" t="s">
        <v>14</v>
      </c>
      <c r="E21" s="38"/>
      <c r="F21" s="38"/>
      <c r="G21" s="15">
        <f t="shared" si="0"/>
        <v>313880</v>
      </c>
      <c r="H21" s="15">
        <f>H22</f>
        <v>313880</v>
      </c>
      <c r="I21" s="19"/>
    </row>
    <row r="22" spans="1:9" ht="22.5" customHeight="1">
      <c r="A22" s="9" t="s">
        <v>84</v>
      </c>
      <c r="B22" s="22">
        <v>903</v>
      </c>
      <c r="C22" s="39" t="s">
        <v>13</v>
      </c>
      <c r="D22" s="39" t="s">
        <v>14</v>
      </c>
      <c r="E22" s="39" t="s">
        <v>85</v>
      </c>
      <c r="F22" s="39"/>
      <c r="G22" s="19">
        <f t="shared" si="0"/>
        <v>313880</v>
      </c>
      <c r="H22" s="19">
        <f>H23</f>
        <v>313880</v>
      </c>
      <c r="I22" s="19"/>
    </row>
    <row r="23" spans="1:9" ht="45" customHeight="1">
      <c r="A23" s="45" t="s">
        <v>86</v>
      </c>
      <c r="B23" s="21">
        <v>903</v>
      </c>
      <c r="C23" s="39" t="s">
        <v>13</v>
      </c>
      <c r="D23" s="39" t="s">
        <v>14</v>
      </c>
      <c r="E23" s="39" t="s">
        <v>87</v>
      </c>
      <c r="F23" s="39"/>
      <c r="G23" s="19">
        <f t="shared" si="0"/>
        <v>313880</v>
      </c>
      <c r="H23" s="19">
        <f>H24</f>
        <v>313880</v>
      </c>
      <c r="I23" s="19"/>
    </row>
    <row r="24" spans="1:9" ht="28.5" customHeight="1">
      <c r="A24" s="41" t="s">
        <v>37</v>
      </c>
      <c r="B24" s="42">
        <v>903</v>
      </c>
      <c r="C24" s="54" t="s">
        <v>13</v>
      </c>
      <c r="D24" s="54" t="s">
        <v>14</v>
      </c>
      <c r="E24" s="54" t="s">
        <v>87</v>
      </c>
      <c r="F24" s="54" t="s">
        <v>36</v>
      </c>
      <c r="G24" s="19">
        <f t="shared" si="0"/>
        <v>313880</v>
      </c>
      <c r="H24" s="64">
        <v>313880</v>
      </c>
      <c r="I24" s="19"/>
    </row>
    <row r="25" spans="1:9" ht="39" customHeight="1">
      <c r="A25" s="53" t="s">
        <v>154</v>
      </c>
      <c r="B25" s="37">
        <v>903</v>
      </c>
      <c r="C25" s="38" t="s">
        <v>13</v>
      </c>
      <c r="D25" s="38" t="s">
        <v>21</v>
      </c>
      <c r="E25" s="38"/>
      <c r="F25" s="38"/>
      <c r="G25" s="15">
        <f t="shared" si="0"/>
        <v>-23900</v>
      </c>
      <c r="H25" s="15">
        <f>H27</f>
        <v>-23900</v>
      </c>
      <c r="I25" s="15"/>
    </row>
    <row r="26" spans="1:9" ht="44.25" customHeight="1">
      <c r="A26" s="18" t="s">
        <v>155</v>
      </c>
      <c r="B26" s="21">
        <v>903</v>
      </c>
      <c r="C26" s="55" t="s">
        <v>13</v>
      </c>
      <c r="D26" s="55" t="s">
        <v>21</v>
      </c>
      <c r="E26" s="55" t="s">
        <v>156</v>
      </c>
      <c r="F26" s="55"/>
      <c r="G26" s="16">
        <f>H26+I26</f>
        <v>-23900</v>
      </c>
      <c r="H26" s="16">
        <f>H27</f>
        <v>-23900</v>
      </c>
      <c r="I26" s="16"/>
    </row>
    <row r="27" spans="1:9" ht="42" customHeight="1">
      <c r="A27" s="13" t="s">
        <v>157</v>
      </c>
      <c r="B27" s="23">
        <v>903</v>
      </c>
      <c r="C27" s="55" t="s">
        <v>13</v>
      </c>
      <c r="D27" s="55" t="s">
        <v>21</v>
      </c>
      <c r="E27" s="55" t="s">
        <v>158</v>
      </c>
      <c r="F27" s="55"/>
      <c r="G27" s="16">
        <f t="shared" si="0"/>
        <v>-23900</v>
      </c>
      <c r="H27" s="16">
        <f>H28</f>
        <v>-23900</v>
      </c>
      <c r="I27" s="16"/>
    </row>
    <row r="28" spans="1:9" ht="36.75" customHeight="1">
      <c r="A28" s="56" t="s">
        <v>159</v>
      </c>
      <c r="B28" s="57">
        <v>903</v>
      </c>
      <c r="C28" s="58" t="s">
        <v>13</v>
      </c>
      <c r="D28" s="58" t="s">
        <v>21</v>
      </c>
      <c r="E28" s="58" t="s">
        <v>158</v>
      </c>
      <c r="F28" s="58" t="s">
        <v>160</v>
      </c>
      <c r="G28" s="16">
        <f t="shared" si="0"/>
        <v>-23900</v>
      </c>
      <c r="H28" s="16">
        <v>-23900</v>
      </c>
      <c r="I28" s="59"/>
    </row>
    <row r="29" spans="1:9" ht="21" customHeight="1">
      <c r="A29" s="53" t="s">
        <v>66</v>
      </c>
      <c r="B29" s="37">
        <v>903</v>
      </c>
      <c r="C29" s="38" t="s">
        <v>9</v>
      </c>
      <c r="D29" s="38"/>
      <c r="E29" s="38"/>
      <c r="F29" s="38"/>
      <c r="G29" s="15">
        <f t="shared" si="0"/>
        <v>573470</v>
      </c>
      <c r="H29" s="15">
        <f>H30+H36</f>
        <v>573470</v>
      </c>
      <c r="I29" s="19">
        <f>I30+I36</f>
        <v>0</v>
      </c>
    </row>
    <row r="30" spans="1:9" ht="18" customHeight="1">
      <c r="A30" s="53" t="s">
        <v>67</v>
      </c>
      <c r="B30" s="37">
        <v>903</v>
      </c>
      <c r="C30" s="38" t="s">
        <v>9</v>
      </c>
      <c r="D30" s="38" t="s">
        <v>10</v>
      </c>
      <c r="E30" s="38"/>
      <c r="F30" s="38"/>
      <c r="G30" s="15">
        <f t="shared" si="0"/>
        <v>42000</v>
      </c>
      <c r="H30" s="15">
        <f>H33+H31</f>
        <v>42000</v>
      </c>
      <c r="I30" s="15">
        <f>I33+I31</f>
        <v>0</v>
      </c>
    </row>
    <row r="31" spans="1:9" ht="40.5" customHeight="1">
      <c r="A31" s="18" t="s">
        <v>204</v>
      </c>
      <c r="B31" s="21">
        <v>903</v>
      </c>
      <c r="C31" s="39" t="s">
        <v>9</v>
      </c>
      <c r="D31" s="39" t="s">
        <v>10</v>
      </c>
      <c r="E31" s="39" t="s">
        <v>142</v>
      </c>
      <c r="F31" s="39"/>
      <c r="G31" s="19">
        <f t="shared" si="0"/>
        <v>78000</v>
      </c>
      <c r="H31" s="19">
        <f>H32</f>
        <v>78000</v>
      </c>
      <c r="I31" s="19"/>
    </row>
    <row r="32" spans="1:9" ht="21.75" customHeight="1">
      <c r="A32" s="13" t="s">
        <v>102</v>
      </c>
      <c r="B32" s="23">
        <v>903</v>
      </c>
      <c r="C32" s="39" t="s">
        <v>9</v>
      </c>
      <c r="D32" s="39" t="s">
        <v>10</v>
      </c>
      <c r="E32" s="39" t="s">
        <v>142</v>
      </c>
      <c r="F32" s="39" t="s">
        <v>103</v>
      </c>
      <c r="G32" s="19">
        <f t="shared" si="0"/>
        <v>78000</v>
      </c>
      <c r="H32" s="19">
        <v>78000</v>
      </c>
      <c r="I32" s="19"/>
    </row>
    <row r="33" spans="1:9" ht="31.5" customHeight="1">
      <c r="A33" s="60" t="s">
        <v>70</v>
      </c>
      <c r="B33" s="61">
        <v>903</v>
      </c>
      <c r="C33" s="39" t="s">
        <v>9</v>
      </c>
      <c r="D33" s="39" t="s">
        <v>10</v>
      </c>
      <c r="E33" s="39" t="s">
        <v>68</v>
      </c>
      <c r="F33" s="39"/>
      <c r="G33" s="19">
        <f t="shared" si="0"/>
        <v>-36000</v>
      </c>
      <c r="H33" s="19">
        <f>H34+H35</f>
        <v>-36000</v>
      </c>
      <c r="I33" s="19"/>
    </row>
    <row r="34" spans="1:9" ht="22.5" customHeight="1">
      <c r="A34" s="62" t="s">
        <v>102</v>
      </c>
      <c r="B34" s="63">
        <v>903</v>
      </c>
      <c r="C34" s="55" t="s">
        <v>9</v>
      </c>
      <c r="D34" s="55" t="s">
        <v>10</v>
      </c>
      <c r="E34" s="55" t="s">
        <v>68</v>
      </c>
      <c r="F34" s="55" t="s">
        <v>103</v>
      </c>
      <c r="G34" s="16">
        <f t="shared" si="0"/>
        <v>-78000</v>
      </c>
      <c r="H34" s="16">
        <v>-78000</v>
      </c>
      <c r="I34" s="16"/>
    </row>
    <row r="35" spans="1:9" ht="28.5" customHeight="1">
      <c r="A35" s="48" t="s">
        <v>71</v>
      </c>
      <c r="B35" s="22">
        <v>903</v>
      </c>
      <c r="C35" s="39" t="s">
        <v>9</v>
      </c>
      <c r="D35" s="46" t="s">
        <v>10</v>
      </c>
      <c r="E35" s="39" t="s">
        <v>68</v>
      </c>
      <c r="F35" s="39" t="s">
        <v>69</v>
      </c>
      <c r="G35" s="19">
        <f t="shared" si="0"/>
        <v>42000</v>
      </c>
      <c r="H35" s="64">
        <v>42000</v>
      </c>
      <c r="I35" s="19"/>
    </row>
    <row r="36" spans="1:9" ht="23.25" customHeight="1">
      <c r="A36" s="53" t="s">
        <v>57</v>
      </c>
      <c r="B36" s="37">
        <v>903</v>
      </c>
      <c r="C36" s="38" t="s">
        <v>9</v>
      </c>
      <c r="D36" s="38" t="s">
        <v>21</v>
      </c>
      <c r="E36" s="38"/>
      <c r="F36" s="38"/>
      <c r="G36" s="15">
        <f t="shared" si="0"/>
        <v>531470</v>
      </c>
      <c r="H36" s="15">
        <f>H37</f>
        <v>531470</v>
      </c>
      <c r="I36" s="15">
        <f>I37</f>
        <v>0</v>
      </c>
    </row>
    <row r="37" spans="1:9" ht="18.75" customHeight="1">
      <c r="A37" s="9" t="s">
        <v>58</v>
      </c>
      <c r="B37" s="22">
        <v>903</v>
      </c>
      <c r="C37" s="39" t="s">
        <v>9</v>
      </c>
      <c r="D37" s="39" t="s">
        <v>21</v>
      </c>
      <c r="E37" s="39" t="s">
        <v>59</v>
      </c>
      <c r="F37" s="39"/>
      <c r="G37" s="16">
        <f t="shared" si="0"/>
        <v>531470</v>
      </c>
      <c r="H37" s="16">
        <f>H38</f>
        <v>531470</v>
      </c>
      <c r="I37" s="16"/>
    </row>
    <row r="38" spans="1:9" ht="28.5" customHeight="1">
      <c r="A38" s="18" t="s">
        <v>73</v>
      </c>
      <c r="B38" s="21">
        <v>903</v>
      </c>
      <c r="C38" s="39" t="s">
        <v>9</v>
      </c>
      <c r="D38" s="39" t="s">
        <v>21</v>
      </c>
      <c r="E38" s="39" t="s">
        <v>72</v>
      </c>
      <c r="F38" s="39"/>
      <c r="G38" s="19">
        <f t="shared" si="0"/>
        <v>531470</v>
      </c>
      <c r="H38" s="19">
        <f>H39</f>
        <v>531470</v>
      </c>
      <c r="I38" s="52"/>
    </row>
    <row r="39" spans="1:9" ht="26.25" customHeight="1">
      <c r="A39" s="9" t="s">
        <v>60</v>
      </c>
      <c r="B39" s="22">
        <v>903</v>
      </c>
      <c r="C39" s="39" t="s">
        <v>9</v>
      </c>
      <c r="D39" s="39" t="s">
        <v>21</v>
      </c>
      <c r="E39" s="39" t="s">
        <v>72</v>
      </c>
      <c r="F39" s="39" t="s">
        <v>61</v>
      </c>
      <c r="G39" s="19">
        <f t="shared" si="0"/>
        <v>531470</v>
      </c>
      <c r="H39" s="64">
        <v>531470</v>
      </c>
      <c r="I39" s="52"/>
    </row>
    <row r="40" spans="1:9" ht="21" customHeight="1">
      <c r="A40" s="65" t="s">
        <v>181</v>
      </c>
      <c r="B40" s="66">
        <v>903</v>
      </c>
      <c r="C40" s="38" t="s">
        <v>10</v>
      </c>
      <c r="D40" s="38"/>
      <c r="E40" s="38"/>
      <c r="F40" s="67"/>
      <c r="G40" s="15">
        <f t="shared" si="0"/>
        <v>791896</v>
      </c>
      <c r="H40" s="73">
        <f>H41+H48+H52</f>
        <v>791896</v>
      </c>
      <c r="I40" s="49"/>
    </row>
    <row r="41" spans="1:9" ht="21.75" customHeight="1">
      <c r="A41" s="65" t="s">
        <v>180</v>
      </c>
      <c r="B41" s="66">
        <v>903</v>
      </c>
      <c r="C41" s="38" t="s">
        <v>10</v>
      </c>
      <c r="D41" s="38" t="s">
        <v>8</v>
      </c>
      <c r="E41" s="38"/>
      <c r="F41" s="67"/>
      <c r="G41" s="15">
        <f t="shared" si="0"/>
        <v>400</v>
      </c>
      <c r="H41" s="73">
        <f>H42+H45</f>
        <v>400</v>
      </c>
      <c r="I41" s="49"/>
    </row>
    <row r="42" spans="1:9" ht="21.75" customHeight="1">
      <c r="A42" s="9" t="s">
        <v>84</v>
      </c>
      <c r="B42" s="22">
        <v>903</v>
      </c>
      <c r="C42" s="55" t="s">
        <v>10</v>
      </c>
      <c r="D42" s="55" t="s">
        <v>8</v>
      </c>
      <c r="E42" s="55" t="s">
        <v>85</v>
      </c>
      <c r="F42" s="68"/>
      <c r="G42" s="19">
        <f t="shared" si="0"/>
        <v>350400</v>
      </c>
      <c r="H42" s="74">
        <f>H43</f>
        <v>350400</v>
      </c>
      <c r="I42" s="49"/>
    </row>
    <row r="43" spans="1:9" ht="40.5" customHeight="1">
      <c r="A43" s="18" t="s">
        <v>182</v>
      </c>
      <c r="B43" s="21">
        <v>903</v>
      </c>
      <c r="C43" s="55" t="s">
        <v>10</v>
      </c>
      <c r="D43" s="55" t="s">
        <v>8</v>
      </c>
      <c r="E43" s="55" t="s">
        <v>183</v>
      </c>
      <c r="F43" s="68"/>
      <c r="G43" s="19">
        <f t="shared" si="0"/>
        <v>350400</v>
      </c>
      <c r="H43" s="74">
        <f>H44</f>
        <v>350400</v>
      </c>
      <c r="I43" s="52"/>
    </row>
    <row r="44" spans="1:9" ht="26.25" customHeight="1">
      <c r="A44" s="13" t="s">
        <v>37</v>
      </c>
      <c r="B44" s="23">
        <v>903</v>
      </c>
      <c r="C44" s="55" t="s">
        <v>10</v>
      </c>
      <c r="D44" s="55" t="s">
        <v>8</v>
      </c>
      <c r="E44" s="55" t="s">
        <v>183</v>
      </c>
      <c r="F44" s="55" t="s">
        <v>36</v>
      </c>
      <c r="G44" s="19">
        <f t="shared" si="0"/>
        <v>350400</v>
      </c>
      <c r="H44" s="74">
        <v>350400</v>
      </c>
      <c r="I44" s="16"/>
    </row>
    <row r="45" spans="1:9" ht="24" customHeight="1">
      <c r="A45" s="13" t="s">
        <v>186</v>
      </c>
      <c r="B45" s="23">
        <v>903</v>
      </c>
      <c r="C45" s="55" t="s">
        <v>10</v>
      </c>
      <c r="D45" s="55" t="s">
        <v>8</v>
      </c>
      <c r="E45" s="55" t="s">
        <v>187</v>
      </c>
      <c r="F45" s="55"/>
      <c r="G45" s="19">
        <f t="shared" si="0"/>
        <v>-350000</v>
      </c>
      <c r="H45" s="74">
        <f>H46</f>
        <v>-350000</v>
      </c>
      <c r="I45" s="16"/>
    </row>
    <row r="46" spans="1:9" ht="26.25" customHeight="1">
      <c r="A46" s="18" t="s">
        <v>185</v>
      </c>
      <c r="B46" s="21">
        <v>903</v>
      </c>
      <c r="C46" s="55" t="s">
        <v>10</v>
      </c>
      <c r="D46" s="55" t="s">
        <v>8</v>
      </c>
      <c r="E46" s="55" t="s">
        <v>184</v>
      </c>
      <c r="F46" s="55"/>
      <c r="G46" s="19">
        <f t="shared" si="0"/>
        <v>-350000</v>
      </c>
      <c r="H46" s="74">
        <f>H47</f>
        <v>-350000</v>
      </c>
      <c r="I46" s="16"/>
    </row>
    <row r="47" spans="1:9" ht="26.25" customHeight="1">
      <c r="A47" s="13" t="s">
        <v>52</v>
      </c>
      <c r="B47" s="23">
        <v>903</v>
      </c>
      <c r="C47" s="55" t="s">
        <v>10</v>
      </c>
      <c r="D47" s="55" t="s">
        <v>8</v>
      </c>
      <c r="E47" s="55" t="s">
        <v>184</v>
      </c>
      <c r="F47" s="55" t="s">
        <v>54</v>
      </c>
      <c r="G47" s="16">
        <f t="shared" si="0"/>
        <v>-350000</v>
      </c>
      <c r="H47" s="74">
        <v>-350000</v>
      </c>
      <c r="I47" s="52"/>
    </row>
    <row r="48" spans="1:9" ht="21.75" customHeight="1">
      <c r="A48" s="69" t="s">
        <v>189</v>
      </c>
      <c r="B48" s="70">
        <v>903</v>
      </c>
      <c r="C48" s="38" t="s">
        <v>10</v>
      </c>
      <c r="D48" s="38" t="s">
        <v>14</v>
      </c>
      <c r="E48" s="38"/>
      <c r="F48" s="38"/>
      <c r="G48" s="15">
        <f t="shared" si="0"/>
        <v>1285496</v>
      </c>
      <c r="H48" s="73">
        <f>H49</f>
        <v>1285496</v>
      </c>
      <c r="I48" s="52"/>
    </row>
    <row r="49" spans="1:9" ht="42" customHeight="1">
      <c r="A49" s="18" t="s">
        <v>190</v>
      </c>
      <c r="B49" s="21">
        <v>903</v>
      </c>
      <c r="C49" s="55" t="s">
        <v>10</v>
      </c>
      <c r="D49" s="55" t="s">
        <v>14</v>
      </c>
      <c r="E49" s="55" t="s">
        <v>188</v>
      </c>
      <c r="F49" s="55"/>
      <c r="G49" s="16">
        <f t="shared" si="0"/>
        <v>1285496</v>
      </c>
      <c r="H49" s="74">
        <f>H50</f>
        <v>1285496</v>
      </c>
      <c r="I49" s="52"/>
    </row>
    <row r="50" spans="1:9" ht="42.75" customHeight="1">
      <c r="A50" s="13" t="s">
        <v>191</v>
      </c>
      <c r="B50" s="23">
        <v>903</v>
      </c>
      <c r="C50" s="55" t="s">
        <v>10</v>
      </c>
      <c r="D50" s="55" t="s">
        <v>14</v>
      </c>
      <c r="E50" s="55" t="s">
        <v>53</v>
      </c>
      <c r="F50" s="55"/>
      <c r="G50" s="16">
        <f t="shared" si="0"/>
        <v>1285496</v>
      </c>
      <c r="H50" s="74">
        <f>H51</f>
        <v>1285496</v>
      </c>
      <c r="I50" s="52"/>
    </row>
    <row r="51" spans="1:9" ht="20.25" customHeight="1">
      <c r="A51" s="13" t="s">
        <v>52</v>
      </c>
      <c r="B51" s="23">
        <v>903</v>
      </c>
      <c r="C51" s="55" t="s">
        <v>10</v>
      </c>
      <c r="D51" s="55" t="s">
        <v>14</v>
      </c>
      <c r="E51" s="55" t="s">
        <v>53</v>
      </c>
      <c r="F51" s="55" t="s">
        <v>54</v>
      </c>
      <c r="G51" s="16">
        <f t="shared" si="0"/>
        <v>1285496</v>
      </c>
      <c r="H51" s="74">
        <v>1285496</v>
      </c>
      <c r="I51" s="52"/>
    </row>
    <row r="52" spans="1:9" ht="20.25" customHeight="1">
      <c r="A52" s="53" t="s">
        <v>192</v>
      </c>
      <c r="B52" s="37">
        <v>903</v>
      </c>
      <c r="C52" s="38" t="s">
        <v>10</v>
      </c>
      <c r="D52" s="38" t="s">
        <v>13</v>
      </c>
      <c r="E52" s="38"/>
      <c r="F52" s="38"/>
      <c r="G52" s="15">
        <f t="shared" si="0"/>
        <v>-494000</v>
      </c>
      <c r="H52" s="73">
        <f>H53+H56</f>
        <v>-494000</v>
      </c>
      <c r="I52" s="52"/>
    </row>
    <row r="53" spans="1:9" ht="20.25" customHeight="1">
      <c r="A53" s="9" t="s">
        <v>84</v>
      </c>
      <c r="B53" s="22">
        <v>903</v>
      </c>
      <c r="C53" s="55" t="s">
        <v>10</v>
      </c>
      <c r="D53" s="55" t="s">
        <v>13</v>
      </c>
      <c r="E53" s="55" t="s">
        <v>85</v>
      </c>
      <c r="F53" s="55"/>
      <c r="G53" s="16">
        <f t="shared" si="0"/>
        <v>6000</v>
      </c>
      <c r="H53" s="74">
        <f>H54</f>
        <v>6000</v>
      </c>
      <c r="I53" s="52"/>
    </row>
    <row r="54" spans="1:9" ht="32.25" customHeight="1">
      <c r="A54" s="18" t="s">
        <v>194</v>
      </c>
      <c r="B54" s="21">
        <v>903</v>
      </c>
      <c r="C54" s="55" t="s">
        <v>10</v>
      </c>
      <c r="D54" s="55" t="s">
        <v>13</v>
      </c>
      <c r="E54" s="55" t="s">
        <v>193</v>
      </c>
      <c r="F54" s="55"/>
      <c r="G54" s="16">
        <f t="shared" si="0"/>
        <v>6000</v>
      </c>
      <c r="H54" s="74">
        <f>H55</f>
        <v>6000</v>
      </c>
      <c r="I54" s="52"/>
    </row>
    <row r="55" spans="1:9" ht="24" customHeight="1">
      <c r="A55" s="13" t="s">
        <v>37</v>
      </c>
      <c r="B55" s="23">
        <v>903</v>
      </c>
      <c r="C55" s="55" t="s">
        <v>10</v>
      </c>
      <c r="D55" s="55" t="s">
        <v>13</v>
      </c>
      <c r="E55" s="55" t="s">
        <v>193</v>
      </c>
      <c r="F55" s="55" t="s">
        <v>36</v>
      </c>
      <c r="G55" s="16">
        <f t="shared" si="0"/>
        <v>6000</v>
      </c>
      <c r="H55" s="74">
        <v>6000</v>
      </c>
      <c r="I55" s="52"/>
    </row>
    <row r="56" spans="1:9" ht="39.75" customHeight="1">
      <c r="A56" s="18" t="s">
        <v>190</v>
      </c>
      <c r="B56" s="21">
        <v>903</v>
      </c>
      <c r="C56" s="55" t="s">
        <v>10</v>
      </c>
      <c r="D56" s="55" t="s">
        <v>13</v>
      </c>
      <c r="E56" s="55" t="s">
        <v>188</v>
      </c>
      <c r="F56" s="55"/>
      <c r="G56" s="16">
        <f t="shared" si="0"/>
        <v>-500000</v>
      </c>
      <c r="H56" s="74">
        <f>H57</f>
        <v>-500000</v>
      </c>
      <c r="I56" s="52"/>
    </row>
    <row r="57" spans="1:9" ht="42.75" customHeight="1">
      <c r="A57" s="13" t="s">
        <v>191</v>
      </c>
      <c r="B57" s="23">
        <v>903</v>
      </c>
      <c r="C57" s="55" t="s">
        <v>10</v>
      </c>
      <c r="D57" s="55" t="s">
        <v>13</v>
      </c>
      <c r="E57" s="55" t="s">
        <v>53</v>
      </c>
      <c r="F57" s="55"/>
      <c r="G57" s="16">
        <f t="shared" si="0"/>
        <v>-500000</v>
      </c>
      <c r="H57" s="74">
        <f>H58</f>
        <v>-500000</v>
      </c>
      <c r="I57" s="52"/>
    </row>
    <row r="58" spans="1:9" ht="20.25" customHeight="1">
      <c r="A58" s="13" t="s">
        <v>52</v>
      </c>
      <c r="B58" s="23">
        <v>903</v>
      </c>
      <c r="C58" s="55" t="s">
        <v>10</v>
      </c>
      <c r="D58" s="55" t="s">
        <v>13</v>
      </c>
      <c r="E58" s="55" t="s">
        <v>53</v>
      </c>
      <c r="F58" s="55" t="s">
        <v>54</v>
      </c>
      <c r="G58" s="16">
        <f t="shared" si="0"/>
        <v>-500000</v>
      </c>
      <c r="H58" s="74">
        <v>-500000</v>
      </c>
      <c r="I58" s="52"/>
    </row>
    <row r="59" spans="1:9" ht="27.75" customHeight="1">
      <c r="A59" s="53" t="s">
        <v>32</v>
      </c>
      <c r="B59" s="94" t="s">
        <v>203</v>
      </c>
      <c r="C59" s="4" t="s">
        <v>21</v>
      </c>
      <c r="D59" s="4"/>
      <c r="E59" s="4"/>
      <c r="F59" s="93"/>
      <c r="G59" s="15">
        <f t="shared" si="0"/>
        <v>3600150</v>
      </c>
      <c r="H59" s="73">
        <f>H60</f>
        <v>180000</v>
      </c>
      <c r="I59" s="73">
        <f>I60</f>
        <v>3420150</v>
      </c>
    </row>
    <row r="60" spans="1:9" ht="20.25" customHeight="1">
      <c r="A60" s="71" t="s">
        <v>51</v>
      </c>
      <c r="B60" s="72">
        <v>903</v>
      </c>
      <c r="C60" s="38" t="s">
        <v>21</v>
      </c>
      <c r="D60" s="38" t="s">
        <v>15</v>
      </c>
      <c r="E60" s="39"/>
      <c r="F60" s="39"/>
      <c r="G60" s="15">
        <f t="shared" si="0"/>
        <v>3600150</v>
      </c>
      <c r="H60" s="73">
        <f>H63++H61</f>
        <v>180000</v>
      </c>
      <c r="I60" s="73">
        <f>I63++I61</f>
        <v>3420150</v>
      </c>
    </row>
    <row r="61" spans="1:9" ht="36.75" customHeight="1">
      <c r="A61" s="18" t="s">
        <v>130</v>
      </c>
      <c r="B61" s="21">
        <v>903</v>
      </c>
      <c r="C61" s="55" t="s">
        <v>21</v>
      </c>
      <c r="D61" s="55" t="s">
        <v>15</v>
      </c>
      <c r="E61" s="55" t="s">
        <v>53</v>
      </c>
      <c r="F61" s="55"/>
      <c r="G61" s="16">
        <f t="shared" si="0"/>
        <v>3425150</v>
      </c>
      <c r="H61" s="74">
        <f>H62</f>
        <v>0</v>
      </c>
      <c r="I61" s="74">
        <f>I62</f>
        <v>3425150</v>
      </c>
    </row>
    <row r="62" spans="1:9" ht="20.25" customHeight="1">
      <c r="A62" s="13" t="s">
        <v>141</v>
      </c>
      <c r="B62" s="23">
        <v>903</v>
      </c>
      <c r="C62" s="55" t="s">
        <v>21</v>
      </c>
      <c r="D62" s="55" t="s">
        <v>15</v>
      </c>
      <c r="E62" s="55" t="s">
        <v>53</v>
      </c>
      <c r="F62" s="55" t="s">
        <v>54</v>
      </c>
      <c r="G62" s="16">
        <f t="shared" si="0"/>
        <v>3425150</v>
      </c>
      <c r="H62" s="74"/>
      <c r="I62" s="16">
        <v>3425150</v>
      </c>
    </row>
    <row r="63" spans="1:9" ht="30" customHeight="1">
      <c r="A63" s="13" t="s">
        <v>125</v>
      </c>
      <c r="B63" s="23">
        <v>903</v>
      </c>
      <c r="C63" s="55" t="s">
        <v>21</v>
      </c>
      <c r="D63" s="55" t="s">
        <v>15</v>
      </c>
      <c r="E63" s="55" t="s">
        <v>126</v>
      </c>
      <c r="F63" s="55"/>
      <c r="G63" s="16">
        <f t="shared" si="0"/>
        <v>175000</v>
      </c>
      <c r="H63" s="16">
        <f>H64</f>
        <v>180000</v>
      </c>
      <c r="I63" s="16">
        <f>I64</f>
        <v>-5000</v>
      </c>
    </row>
    <row r="64" spans="1:9" ht="26.25" customHeight="1">
      <c r="A64" s="75" t="s">
        <v>37</v>
      </c>
      <c r="B64" s="76">
        <v>903</v>
      </c>
      <c r="C64" s="55" t="s">
        <v>21</v>
      </c>
      <c r="D64" s="55" t="s">
        <v>15</v>
      </c>
      <c r="E64" s="55" t="s">
        <v>126</v>
      </c>
      <c r="F64" s="55" t="s">
        <v>36</v>
      </c>
      <c r="G64" s="16">
        <f t="shared" si="0"/>
        <v>175000</v>
      </c>
      <c r="H64" s="16">
        <v>180000</v>
      </c>
      <c r="I64" s="16">
        <v>-5000</v>
      </c>
    </row>
    <row r="65" spans="1:9" ht="20.25" customHeight="1">
      <c r="A65" s="26" t="s">
        <v>199</v>
      </c>
      <c r="B65" s="25">
        <v>955</v>
      </c>
      <c r="C65" s="27"/>
      <c r="D65" s="27"/>
      <c r="E65" s="27"/>
      <c r="F65" s="27"/>
      <c r="G65" s="96">
        <f t="shared" si="0"/>
        <v>3510000</v>
      </c>
      <c r="H65" s="96">
        <f>H66</f>
        <v>1860000</v>
      </c>
      <c r="I65" s="96">
        <f>I66</f>
        <v>1650000</v>
      </c>
    </row>
    <row r="66" spans="1:9" ht="21.75" customHeight="1">
      <c r="A66" s="53" t="s">
        <v>32</v>
      </c>
      <c r="B66" s="37">
        <v>955</v>
      </c>
      <c r="C66" s="38" t="s">
        <v>21</v>
      </c>
      <c r="D66" s="38"/>
      <c r="E66" s="38"/>
      <c r="F66" s="38"/>
      <c r="G66" s="15">
        <f aca="true" t="shared" si="1" ref="G66:G82">H66+I66</f>
        <v>3510000</v>
      </c>
      <c r="H66" s="15">
        <f>H67+H72+H79</f>
        <v>1860000</v>
      </c>
      <c r="I66" s="15">
        <f>I67+I72+I79</f>
        <v>1650000</v>
      </c>
    </row>
    <row r="67" spans="1:9" ht="24.75" customHeight="1">
      <c r="A67" s="53" t="s">
        <v>41</v>
      </c>
      <c r="B67" s="37">
        <v>955</v>
      </c>
      <c r="C67" s="38" t="s">
        <v>21</v>
      </c>
      <c r="D67" s="38" t="s">
        <v>8</v>
      </c>
      <c r="E67" s="38"/>
      <c r="F67" s="38"/>
      <c r="G67" s="15">
        <f t="shared" si="1"/>
        <v>2215500</v>
      </c>
      <c r="H67" s="15">
        <f>H68</f>
        <v>1025500</v>
      </c>
      <c r="I67" s="15">
        <f>I68</f>
        <v>1190000</v>
      </c>
    </row>
    <row r="68" spans="1:9" ht="27" customHeight="1">
      <c r="A68" s="45" t="s">
        <v>27</v>
      </c>
      <c r="B68" s="21">
        <v>955</v>
      </c>
      <c r="C68" s="39" t="s">
        <v>21</v>
      </c>
      <c r="D68" s="39" t="s">
        <v>8</v>
      </c>
      <c r="E68" s="39" t="s">
        <v>26</v>
      </c>
      <c r="F68" s="39"/>
      <c r="G68" s="19">
        <f t="shared" si="1"/>
        <v>2215500</v>
      </c>
      <c r="H68" s="19">
        <f>H69</f>
        <v>1025500</v>
      </c>
      <c r="I68" s="19">
        <f>I69</f>
        <v>1190000</v>
      </c>
    </row>
    <row r="69" spans="1:9" ht="25.5" customHeight="1">
      <c r="A69" s="77" t="s">
        <v>48</v>
      </c>
      <c r="B69" s="61">
        <v>955</v>
      </c>
      <c r="C69" s="39" t="s">
        <v>21</v>
      </c>
      <c r="D69" s="39" t="s">
        <v>8</v>
      </c>
      <c r="E69" s="39" t="s">
        <v>42</v>
      </c>
      <c r="F69" s="39"/>
      <c r="G69" s="19">
        <f t="shared" si="1"/>
        <v>2215500</v>
      </c>
      <c r="H69" s="19">
        <f>H70+H71</f>
        <v>1025500</v>
      </c>
      <c r="I69" s="19">
        <f>I70+I71</f>
        <v>1190000</v>
      </c>
    </row>
    <row r="70" spans="1:9" ht="20.25" customHeight="1">
      <c r="A70" s="60" t="s">
        <v>39</v>
      </c>
      <c r="B70" s="61">
        <v>955</v>
      </c>
      <c r="C70" s="39" t="s">
        <v>21</v>
      </c>
      <c r="D70" s="39" t="s">
        <v>8</v>
      </c>
      <c r="E70" s="39" t="s">
        <v>42</v>
      </c>
      <c r="F70" s="39" t="s">
        <v>38</v>
      </c>
      <c r="G70" s="19">
        <f t="shared" si="1"/>
        <v>1675500</v>
      </c>
      <c r="H70" s="64">
        <v>1025500</v>
      </c>
      <c r="I70" s="64">
        <v>650000</v>
      </c>
    </row>
    <row r="71" spans="1:9" ht="32.25" customHeight="1">
      <c r="A71" s="60" t="s">
        <v>118</v>
      </c>
      <c r="B71" s="61">
        <v>955</v>
      </c>
      <c r="C71" s="39" t="s">
        <v>21</v>
      </c>
      <c r="D71" s="39" t="s">
        <v>8</v>
      </c>
      <c r="E71" s="39" t="s">
        <v>117</v>
      </c>
      <c r="F71" s="39" t="s">
        <v>38</v>
      </c>
      <c r="G71" s="19">
        <f t="shared" si="1"/>
        <v>540000</v>
      </c>
      <c r="H71" s="64"/>
      <c r="I71" s="64">
        <v>540000</v>
      </c>
    </row>
    <row r="72" spans="1:9" ht="26.25" customHeight="1">
      <c r="A72" s="71" t="s">
        <v>43</v>
      </c>
      <c r="B72" s="72">
        <v>955</v>
      </c>
      <c r="C72" s="38" t="s">
        <v>21</v>
      </c>
      <c r="D72" s="38" t="s">
        <v>14</v>
      </c>
      <c r="E72" s="38"/>
      <c r="F72" s="38"/>
      <c r="G72" s="15">
        <f t="shared" si="1"/>
        <v>1384500</v>
      </c>
      <c r="H72" s="73">
        <f>H73+H76</f>
        <v>924500</v>
      </c>
      <c r="I72" s="15">
        <f>I73+I76</f>
        <v>460000</v>
      </c>
    </row>
    <row r="73" spans="1:9" ht="27" customHeight="1">
      <c r="A73" s="45" t="s">
        <v>27</v>
      </c>
      <c r="B73" s="21">
        <v>955</v>
      </c>
      <c r="C73" s="39" t="s">
        <v>21</v>
      </c>
      <c r="D73" s="39" t="s">
        <v>14</v>
      </c>
      <c r="E73" s="39" t="s">
        <v>26</v>
      </c>
      <c r="F73" s="39"/>
      <c r="G73" s="19">
        <f t="shared" si="1"/>
        <v>1607000</v>
      </c>
      <c r="H73" s="64">
        <f>H74</f>
        <v>1147000</v>
      </c>
      <c r="I73" s="64">
        <f>I75</f>
        <v>460000</v>
      </c>
    </row>
    <row r="74" spans="1:9" ht="27" customHeight="1">
      <c r="A74" s="77" t="s">
        <v>48</v>
      </c>
      <c r="B74" s="61">
        <v>955</v>
      </c>
      <c r="C74" s="39" t="s">
        <v>21</v>
      </c>
      <c r="D74" s="39" t="s">
        <v>14</v>
      </c>
      <c r="E74" s="39" t="s">
        <v>42</v>
      </c>
      <c r="F74" s="39"/>
      <c r="G74" s="19">
        <f t="shared" si="1"/>
        <v>1607000</v>
      </c>
      <c r="H74" s="64">
        <v>1147000</v>
      </c>
      <c r="I74" s="64">
        <f>I73</f>
        <v>460000</v>
      </c>
    </row>
    <row r="75" spans="1:9" ht="20.25" customHeight="1">
      <c r="A75" s="41" t="s">
        <v>39</v>
      </c>
      <c r="B75" s="42">
        <v>955</v>
      </c>
      <c r="C75" s="39" t="s">
        <v>21</v>
      </c>
      <c r="D75" s="39" t="s">
        <v>14</v>
      </c>
      <c r="E75" s="39" t="s">
        <v>117</v>
      </c>
      <c r="F75" s="39" t="s">
        <v>38</v>
      </c>
      <c r="G75" s="19">
        <f t="shared" si="1"/>
        <v>460000</v>
      </c>
      <c r="H75" s="64"/>
      <c r="I75" s="64">
        <v>460000</v>
      </c>
    </row>
    <row r="76" spans="1:9" ht="20.25" customHeight="1">
      <c r="A76" s="18" t="s">
        <v>28</v>
      </c>
      <c r="B76" s="21">
        <v>955</v>
      </c>
      <c r="C76" s="39" t="s">
        <v>21</v>
      </c>
      <c r="D76" s="39" t="s">
        <v>14</v>
      </c>
      <c r="E76" s="39" t="s">
        <v>29</v>
      </c>
      <c r="F76" s="39"/>
      <c r="G76" s="19">
        <f t="shared" si="1"/>
        <v>-222500</v>
      </c>
      <c r="H76" s="19">
        <f>H78</f>
        <v>-222500</v>
      </c>
      <c r="I76" s="19">
        <f>I78</f>
        <v>0</v>
      </c>
    </row>
    <row r="77" spans="1:9" ht="29.25" customHeight="1">
      <c r="A77" s="77" t="s">
        <v>48</v>
      </c>
      <c r="B77" s="61">
        <v>955</v>
      </c>
      <c r="C77" s="39" t="s">
        <v>21</v>
      </c>
      <c r="D77" s="39" t="s">
        <v>14</v>
      </c>
      <c r="E77" s="39" t="s">
        <v>44</v>
      </c>
      <c r="F77" s="39"/>
      <c r="G77" s="19">
        <f t="shared" si="1"/>
        <v>-222500</v>
      </c>
      <c r="H77" s="19">
        <f>H78</f>
        <v>-222500</v>
      </c>
      <c r="I77" s="19"/>
    </row>
    <row r="78" spans="1:9" ht="20.25" customHeight="1">
      <c r="A78" s="60" t="s">
        <v>39</v>
      </c>
      <c r="B78" s="61">
        <v>955</v>
      </c>
      <c r="C78" s="39" t="s">
        <v>21</v>
      </c>
      <c r="D78" s="39" t="s">
        <v>14</v>
      </c>
      <c r="E78" s="39" t="s">
        <v>44</v>
      </c>
      <c r="F78" s="39" t="s">
        <v>38</v>
      </c>
      <c r="G78" s="19">
        <f t="shared" si="1"/>
        <v>-222500</v>
      </c>
      <c r="H78" s="19">
        <v>-222500</v>
      </c>
      <c r="I78" s="19"/>
    </row>
    <row r="79" spans="1:9" ht="26.25" customHeight="1">
      <c r="A79" s="71" t="s">
        <v>47</v>
      </c>
      <c r="B79" s="72">
        <v>955</v>
      </c>
      <c r="C79" s="38" t="s">
        <v>21</v>
      </c>
      <c r="D79" s="38" t="s">
        <v>30</v>
      </c>
      <c r="E79" s="54"/>
      <c r="F79" s="54"/>
      <c r="G79" s="15">
        <f t="shared" si="1"/>
        <v>-90000</v>
      </c>
      <c r="H79" s="15">
        <f>H80</f>
        <v>-90000</v>
      </c>
      <c r="I79" s="19"/>
    </row>
    <row r="80" spans="1:9" ht="26.25" customHeight="1">
      <c r="A80" s="18" t="s">
        <v>135</v>
      </c>
      <c r="B80" s="21">
        <v>955</v>
      </c>
      <c r="C80" s="58" t="s">
        <v>21</v>
      </c>
      <c r="D80" s="58" t="s">
        <v>30</v>
      </c>
      <c r="E80" s="58" t="s">
        <v>136</v>
      </c>
      <c r="F80" s="58"/>
      <c r="G80" s="19">
        <f t="shared" si="1"/>
        <v>-90000</v>
      </c>
      <c r="H80" s="19">
        <f>H81</f>
        <v>-90000</v>
      </c>
      <c r="I80" s="19"/>
    </row>
    <row r="81" spans="1:9" ht="29.25" customHeight="1">
      <c r="A81" s="78" t="s">
        <v>137</v>
      </c>
      <c r="B81" s="79">
        <v>955</v>
      </c>
      <c r="C81" s="58" t="s">
        <v>21</v>
      </c>
      <c r="D81" s="58" t="s">
        <v>30</v>
      </c>
      <c r="E81" s="58" t="s">
        <v>136</v>
      </c>
      <c r="F81" s="58" t="s">
        <v>138</v>
      </c>
      <c r="G81" s="64">
        <f t="shared" si="1"/>
        <v>-90000</v>
      </c>
      <c r="H81" s="19">
        <v>-90000</v>
      </c>
      <c r="I81" s="19"/>
    </row>
    <row r="82" spans="1:9" ht="20.25" customHeight="1">
      <c r="A82" s="24" t="s">
        <v>201</v>
      </c>
      <c r="B82" s="29">
        <v>957</v>
      </c>
      <c r="C82" s="25"/>
      <c r="D82" s="25"/>
      <c r="E82" s="25"/>
      <c r="F82" s="25"/>
      <c r="G82" s="96">
        <f t="shared" si="1"/>
        <v>169450</v>
      </c>
      <c r="H82" s="96">
        <f>H83</f>
        <v>53450</v>
      </c>
      <c r="I82" s="96">
        <f>I83</f>
        <v>116000</v>
      </c>
    </row>
    <row r="83" spans="1:9" ht="33" customHeight="1">
      <c r="A83" s="53" t="s">
        <v>24</v>
      </c>
      <c r="B83" s="37">
        <v>957</v>
      </c>
      <c r="C83" s="38" t="s">
        <v>15</v>
      </c>
      <c r="D83" s="38"/>
      <c r="E83" s="38"/>
      <c r="F83" s="38"/>
      <c r="G83" s="15">
        <f aca="true" t="shared" si="2" ref="G83:G89">H83+I83</f>
        <v>169450</v>
      </c>
      <c r="H83" s="15">
        <f>H84</f>
        <v>53450</v>
      </c>
      <c r="I83" s="15">
        <f>I84</f>
        <v>116000</v>
      </c>
    </row>
    <row r="84" spans="1:9" ht="20.25" customHeight="1">
      <c r="A84" s="53" t="s">
        <v>25</v>
      </c>
      <c r="B84" s="37">
        <v>957</v>
      </c>
      <c r="C84" s="38" t="s">
        <v>15</v>
      </c>
      <c r="D84" s="38" t="s">
        <v>8</v>
      </c>
      <c r="E84" s="38"/>
      <c r="F84" s="38"/>
      <c r="G84" s="15">
        <f t="shared" si="2"/>
        <v>169450</v>
      </c>
      <c r="H84" s="15">
        <f>H85+H90+H93+H96</f>
        <v>53450</v>
      </c>
      <c r="I84" s="15">
        <f>I85+I90+I93+I96</f>
        <v>116000</v>
      </c>
    </row>
    <row r="85" spans="1:9" ht="30" customHeight="1">
      <c r="A85" s="18" t="s">
        <v>112</v>
      </c>
      <c r="B85" s="21">
        <v>957</v>
      </c>
      <c r="C85" s="58" t="s">
        <v>15</v>
      </c>
      <c r="D85" s="58" t="s">
        <v>8</v>
      </c>
      <c r="E85" s="58" t="s">
        <v>113</v>
      </c>
      <c r="F85" s="58"/>
      <c r="G85" s="16">
        <f t="shared" si="2"/>
        <v>202930</v>
      </c>
      <c r="H85" s="80">
        <f>H87+H88</f>
        <v>101930</v>
      </c>
      <c r="I85" s="16">
        <f>I87</f>
        <v>101000</v>
      </c>
    </row>
    <row r="86" spans="1:9" ht="28.5" customHeight="1">
      <c r="A86" s="81" t="s">
        <v>48</v>
      </c>
      <c r="B86" s="63">
        <v>957</v>
      </c>
      <c r="C86" s="58" t="s">
        <v>15</v>
      </c>
      <c r="D86" s="58" t="s">
        <v>8</v>
      </c>
      <c r="E86" s="58" t="s">
        <v>114</v>
      </c>
      <c r="F86" s="58"/>
      <c r="G86" s="16">
        <f t="shared" si="2"/>
        <v>139600</v>
      </c>
      <c r="H86" s="80">
        <v>38600</v>
      </c>
      <c r="I86" s="80">
        <f>I87</f>
        <v>101000</v>
      </c>
    </row>
    <row r="87" spans="1:9" ht="20.25" customHeight="1">
      <c r="A87" s="56" t="s">
        <v>39</v>
      </c>
      <c r="B87" s="57">
        <v>957</v>
      </c>
      <c r="C87" s="58" t="s">
        <v>15</v>
      </c>
      <c r="D87" s="58" t="s">
        <v>8</v>
      </c>
      <c r="E87" s="58" t="s">
        <v>114</v>
      </c>
      <c r="F87" s="58" t="s">
        <v>38</v>
      </c>
      <c r="G87" s="59">
        <f t="shared" si="2"/>
        <v>191680</v>
      </c>
      <c r="H87" s="74">
        <v>90680</v>
      </c>
      <c r="I87" s="74">
        <v>101000</v>
      </c>
    </row>
    <row r="88" spans="1:9" ht="20.25" customHeight="1">
      <c r="A88" s="78" t="s">
        <v>177</v>
      </c>
      <c r="B88" s="79">
        <v>957</v>
      </c>
      <c r="C88" s="58" t="s">
        <v>15</v>
      </c>
      <c r="D88" s="58" t="s">
        <v>8</v>
      </c>
      <c r="E88" s="58" t="s">
        <v>176</v>
      </c>
      <c r="F88" s="58"/>
      <c r="G88" s="59">
        <f t="shared" si="2"/>
        <v>11250</v>
      </c>
      <c r="H88" s="74">
        <f>H89</f>
        <v>11250</v>
      </c>
      <c r="I88" s="74"/>
    </row>
    <row r="89" spans="1:9" ht="20.25" customHeight="1">
      <c r="A89" s="56" t="s">
        <v>39</v>
      </c>
      <c r="B89" s="57">
        <v>957</v>
      </c>
      <c r="C89" s="58" t="s">
        <v>15</v>
      </c>
      <c r="D89" s="58" t="s">
        <v>8</v>
      </c>
      <c r="E89" s="97" t="s">
        <v>176</v>
      </c>
      <c r="F89" s="58" t="s">
        <v>38</v>
      </c>
      <c r="G89" s="59">
        <f t="shared" si="2"/>
        <v>11250</v>
      </c>
      <c r="H89" s="74">
        <v>11250</v>
      </c>
      <c r="I89" s="74"/>
    </row>
    <row r="90" spans="1:9" ht="20.25" customHeight="1">
      <c r="A90" s="82" t="s">
        <v>119</v>
      </c>
      <c r="B90" s="83">
        <v>957</v>
      </c>
      <c r="C90" s="39" t="s">
        <v>15</v>
      </c>
      <c r="D90" s="39" t="s">
        <v>8</v>
      </c>
      <c r="E90" s="39" t="s">
        <v>120</v>
      </c>
      <c r="F90" s="39"/>
      <c r="G90" s="19">
        <f aca="true" t="shared" si="3" ref="G90:G104">H90+I90</f>
        <v>81150</v>
      </c>
      <c r="H90" s="64">
        <f>H91</f>
        <v>76150</v>
      </c>
      <c r="I90" s="64">
        <f>I92</f>
        <v>5000</v>
      </c>
    </row>
    <row r="91" spans="1:9" ht="27.75" customHeight="1">
      <c r="A91" s="81" t="s">
        <v>48</v>
      </c>
      <c r="B91" s="63">
        <v>957</v>
      </c>
      <c r="C91" s="39" t="s">
        <v>15</v>
      </c>
      <c r="D91" s="39" t="s">
        <v>8</v>
      </c>
      <c r="E91" s="39" t="s">
        <v>121</v>
      </c>
      <c r="F91" s="39"/>
      <c r="G91" s="19">
        <f t="shared" si="3"/>
        <v>81150</v>
      </c>
      <c r="H91" s="64">
        <f>H92</f>
        <v>76150</v>
      </c>
      <c r="I91" s="64">
        <f>I92</f>
        <v>5000</v>
      </c>
    </row>
    <row r="92" spans="1:9" ht="20.25" customHeight="1">
      <c r="A92" s="60" t="s">
        <v>39</v>
      </c>
      <c r="B92" s="61">
        <v>957</v>
      </c>
      <c r="C92" s="39" t="s">
        <v>15</v>
      </c>
      <c r="D92" s="39" t="s">
        <v>8</v>
      </c>
      <c r="E92" s="39" t="s">
        <v>121</v>
      </c>
      <c r="F92" s="39" t="s">
        <v>38</v>
      </c>
      <c r="G92" s="19">
        <f t="shared" si="3"/>
        <v>81150</v>
      </c>
      <c r="H92" s="64">
        <v>76150</v>
      </c>
      <c r="I92" s="64">
        <v>5000</v>
      </c>
    </row>
    <row r="93" spans="1:9" ht="20.25" customHeight="1">
      <c r="A93" s="82" t="s">
        <v>122</v>
      </c>
      <c r="B93" s="83">
        <v>957</v>
      </c>
      <c r="C93" s="39" t="s">
        <v>15</v>
      </c>
      <c r="D93" s="39" t="s">
        <v>8</v>
      </c>
      <c r="E93" s="39" t="s">
        <v>123</v>
      </c>
      <c r="F93" s="39"/>
      <c r="G93" s="19">
        <f t="shared" si="3"/>
        <v>45770</v>
      </c>
      <c r="H93" s="64">
        <f>H94</f>
        <v>-29230</v>
      </c>
      <c r="I93" s="64">
        <f>I94</f>
        <v>75000</v>
      </c>
    </row>
    <row r="94" spans="1:9" ht="24.75" customHeight="1">
      <c r="A94" s="81" t="s">
        <v>48</v>
      </c>
      <c r="B94" s="63">
        <v>957</v>
      </c>
      <c r="C94" s="39" t="s">
        <v>15</v>
      </c>
      <c r="D94" s="39" t="s">
        <v>8</v>
      </c>
      <c r="E94" s="39" t="s">
        <v>124</v>
      </c>
      <c r="F94" s="39"/>
      <c r="G94" s="19">
        <f t="shared" si="3"/>
        <v>45770</v>
      </c>
      <c r="H94" s="64">
        <f>H95</f>
        <v>-29230</v>
      </c>
      <c r="I94" s="64">
        <f>I95</f>
        <v>75000</v>
      </c>
    </row>
    <row r="95" spans="1:9" ht="20.25" customHeight="1">
      <c r="A95" s="60" t="s">
        <v>39</v>
      </c>
      <c r="B95" s="61">
        <v>957</v>
      </c>
      <c r="C95" s="39" t="s">
        <v>15</v>
      </c>
      <c r="D95" s="39" t="s">
        <v>8</v>
      </c>
      <c r="E95" s="39" t="s">
        <v>124</v>
      </c>
      <c r="F95" s="39" t="s">
        <v>38</v>
      </c>
      <c r="G95" s="19">
        <f t="shared" si="3"/>
        <v>45770</v>
      </c>
      <c r="H95" s="64">
        <v>-29230</v>
      </c>
      <c r="I95" s="64">
        <v>75000</v>
      </c>
    </row>
    <row r="96" spans="1:9" ht="25.5" customHeight="1">
      <c r="A96" s="45" t="s">
        <v>143</v>
      </c>
      <c r="B96" s="21">
        <v>957</v>
      </c>
      <c r="C96" s="58" t="s">
        <v>15</v>
      </c>
      <c r="D96" s="58" t="s">
        <v>8</v>
      </c>
      <c r="E96" s="58" t="s">
        <v>144</v>
      </c>
      <c r="F96" s="58"/>
      <c r="G96" s="19">
        <f t="shared" si="3"/>
        <v>-160400</v>
      </c>
      <c r="H96" s="64">
        <f>H97</f>
        <v>-95400</v>
      </c>
      <c r="I96" s="64">
        <f>I97</f>
        <v>-65000</v>
      </c>
    </row>
    <row r="97" spans="1:9" ht="27.75" customHeight="1">
      <c r="A97" s="81" t="s">
        <v>48</v>
      </c>
      <c r="B97" s="63">
        <v>957</v>
      </c>
      <c r="C97" s="58" t="s">
        <v>15</v>
      </c>
      <c r="D97" s="58" t="s">
        <v>8</v>
      </c>
      <c r="E97" s="58" t="s">
        <v>145</v>
      </c>
      <c r="F97" s="58"/>
      <c r="G97" s="19">
        <f t="shared" si="3"/>
        <v>-160400</v>
      </c>
      <c r="H97" s="64">
        <f>H98</f>
        <v>-95400</v>
      </c>
      <c r="I97" s="64">
        <f>I98</f>
        <v>-65000</v>
      </c>
    </row>
    <row r="98" spans="1:9" ht="20.25" customHeight="1">
      <c r="A98" s="78" t="s">
        <v>39</v>
      </c>
      <c r="B98" s="79">
        <v>957</v>
      </c>
      <c r="C98" s="58" t="s">
        <v>15</v>
      </c>
      <c r="D98" s="58" t="s">
        <v>8</v>
      </c>
      <c r="E98" s="58" t="s">
        <v>145</v>
      </c>
      <c r="F98" s="58" t="s">
        <v>38</v>
      </c>
      <c r="G98" s="19">
        <f t="shared" si="3"/>
        <v>-160400</v>
      </c>
      <c r="H98" s="64">
        <v>-95400</v>
      </c>
      <c r="I98" s="64">
        <v>-65000</v>
      </c>
    </row>
    <row r="99" spans="1:9" ht="23.25" customHeight="1">
      <c r="A99" s="24" t="s">
        <v>198</v>
      </c>
      <c r="B99" s="25">
        <v>974</v>
      </c>
      <c r="C99" s="84"/>
      <c r="D99" s="84"/>
      <c r="E99" s="84"/>
      <c r="F99" s="84"/>
      <c r="G99" s="96">
        <f t="shared" si="3"/>
        <v>2108236</v>
      </c>
      <c r="H99" s="96">
        <f>H100+H105+H138</f>
        <v>1290000</v>
      </c>
      <c r="I99" s="96">
        <f>I105</f>
        <v>818236</v>
      </c>
    </row>
    <row r="100" spans="1:9" ht="30" customHeight="1">
      <c r="A100" s="53" t="s">
        <v>82</v>
      </c>
      <c r="B100" s="37">
        <v>974</v>
      </c>
      <c r="C100" s="38" t="s">
        <v>13</v>
      </c>
      <c r="D100" s="38"/>
      <c r="E100" s="38"/>
      <c r="F100" s="38"/>
      <c r="G100" s="15">
        <f t="shared" si="3"/>
        <v>-10000</v>
      </c>
      <c r="H100" s="73">
        <f>H101</f>
        <v>-10000</v>
      </c>
      <c r="I100" s="73"/>
    </row>
    <row r="101" spans="1:9" ht="20.25" customHeight="1">
      <c r="A101" s="53" t="s">
        <v>83</v>
      </c>
      <c r="B101" s="37">
        <v>974</v>
      </c>
      <c r="C101" s="38" t="s">
        <v>13</v>
      </c>
      <c r="D101" s="38" t="s">
        <v>14</v>
      </c>
      <c r="E101" s="38"/>
      <c r="F101" s="38"/>
      <c r="G101" s="15">
        <f t="shared" si="3"/>
        <v>-10000</v>
      </c>
      <c r="H101" s="73">
        <f>H102</f>
        <v>-10000</v>
      </c>
      <c r="I101" s="73"/>
    </row>
    <row r="102" spans="1:9" ht="18.75" customHeight="1">
      <c r="A102" s="9" t="s">
        <v>84</v>
      </c>
      <c r="B102" s="22">
        <v>974</v>
      </c>
      <c r="C102" s="39" t="s">
        <v>13</v>
      </c>
      <c r="D102" s="39" t="s">
        <v>14</v>
      </c>
      <c r="E102" s="39" t="s">
        <v>85</v>
      </c>
      <c r="F102" s="39"/>
      <c r="G102" s="19">
        <f t="shared" si="3"/>
        <v>-10000</v>
      </c>
      <c r="H102" s="73">
        <f>H103</f>
        <v>-10000</v>
      </c>
      <c r="I102" s="73"/>
    </row>
    <row r="103" spans="1:9" ht="42.75" customHeight="1">
      <c r="A103" s="45" t="s">
        <v>86</v>
      </c>
      <c r="B103" s="21">
        <v>974</v>
      </c>
      <c r="C103" s="39" t="s">
        <v>13</v>
      </c>
      <c r="D103" s="39" t="s">
        <v>14</v>
      </c>
      <c r="E103" s="39" t="s">
        <v>87</v>
      </c>
      <c r="F103" s="39"/>
      <c r="G103" s="19">
        <f t="shared" si="3"/>
        <v>-10000</v>
      </c>
      <c r="H103" s="73">
        <f>H104</f>
        <v>-10000</v>
      </c>
      <c r="I103" s="73"/>
    </row>
    <row r="104" spans="1:9" ht="27.75" customHeight="1">
      <c r="A104" s="41" t="s">
        <v>37</v>
      </c>
      <c r="B104" s="42">
        <v>974</v>
      </c>
      <c r="C104" s="54" t="s">
        <v>13</v>
      </c>
      <c r="D104" s="54" t="s">
        <v>14</v>
      </c>
      <c r="E104" s="54" t="s">
        <v>87</v>
      </c>
      <c r="F104" s="54" t="s">
        <v>36</v>
      </c>
      <c r="G104" s="19">
        <f t="shared" si="3"/>
        <v>-10000</v>
      </c>
      <c r="H104" s="73">
        <v>-10000</v>
      </c>
      <c r="I104" s="73"/>
    </row>
    <row r="105" spans="1:9" ht="24.75" customHeight="1">
      <c r="A105" s="85" t="s">
        <v>16</v>
      </c>
      <c r="B105" s="72">
        <v>974</v>
      </c>
      <c r="C105" s="43" t="s">
        <v>17</v>
      </c>
      <c r="D105" s="43"/>
      <c r="E105" s="46"/>
      <c r="F105" s="46"/>
      <c r="G105" s="73">
        <f t="shared" si="0"/>
        <v>2108236</v>
      </c>
      <c r="H105" s="86">
        <f>H106+H110+H123+H127</f>
        <v>1290000</v>
      </c>
      <c r="I105" s="86">
        <f>I106+I110+I123+I127</f>
        <v>818236</v>
      </c>
    </row>
    <row r="106" spans="1:9" ht="21.75" customHeight="1">
      <c r="A106" s="32" t="s">
        <v>93</v>
      </c>
      <c r="B106" s="33">
        <v>974</v>
      </c>
      <c r="C106" s="38" t="s">
        <v>17</v>
      </c>
      <c r="D106" s="38" t="s">
        <v>8</v>
      </c>
      <c r="E106" s="38"/>
      <c r="F106" s="38"/>
      <c r="G106" s="86">
        <f t="shared" si="0"/>
        <v>606867</v>
      </c>
      <c r="H106" s="86">
        <f aca="true" t="shared" si="4" ref="H106:I108">H107</f>
        <v>102274</v>
      </c>
      <c r="I106" s="86">
        <f t="shared" si="4"/>
        <v>504593</v>
      </c>
    </row>
    <row r="107" spans="1:9" ht="24.75" customHeight="1">
      <c r="A107" s="18" t="s">
        <v>94</v>
      </c>
      <c r="B107" s="21">
        <v>974</v>
      </c>
      <c r="C107" s="55" t="s">
        <v>17</v>
      </c>
      <c r="D107" s="55" t="s">
        <v>8</v>
      </c>
      <c r="E107" s="55" t="s">
        <v>95</v>
      </c>
      <c r="F107" s="38"/>
      <c r="G107" s="80">
        <f t="shared" si="0"/>
        <v>606867</v>
      </c>
      <c r="H107" s="80">
        <f t="shared" si="4"/>
        <v>102274</v>
      </c>
      <c r="I107" s="80">
        <f t="shared" si="4"/>
        <v>504593</v>
      </c>
    </row>
    <row r="108" spans="1:9" ht="24.75" customHeight="1">
      <c r="A108" s="81" t="s">
        <v>48</v>
      </c>
      <c r="B108" s="63">
        <v>974</v>
      </c>
      <c r="C108" s="55" t="s">
        <v>17</v>
      </c>
      <c r="D108" s="55" t="s">
        <v>8</v>
      </c>
      <c r="E108" s="55" t="s">
        <v>96</v>
      </c>
      <c r="F108" s="58"/>
      <c r="G108" s="80">
        <f t="shared" si="0"/>
        <v>606867</v>
      </c>
      <c r="H108" s="80">
        <f t="shared" si="4"/>
        <v>102274</v>
      </c>
      <c r="I108" s="80">
        <f t="shared" si="4"/>
        <v>504593</v>
      </c>
    </row>
    <row r="109" spans="1:9" ht="21.75" customHeight="1">
      <c r="A109" s="78" t="s">
        <v>39</v>
      </c>
      <c r="B109" s="79">
        <v>974</v>
      </c>
      <c r="C109" s="58" t="s">
        <v>17</v>
      </c>
      <c r="D109" s="58" t="s">
        <v>8</v>
      </c>
      <c r="E109" s="58" t="s">
        <v>96</v>
      </c>
      <c r="F109" s="58" t="s">
        <v>38</v>
      </c>
      <c r="G109" s="80">
        <f t="shared" si="0"/>
        <v>606867</v>
      </c>
      <c r="H109" s="74">
        <v>102274</v>
      </c>
      <c r="I109" s="74">
        <v>504593</v>
      </c>
    </row>
    <row r="110" spans="1:9" ht="24.75" customHeight="1">
      <c r="A110" s="53" t="s">
        <v>18</v>
      </c>
      <c r="B110" s="37">
        <v>974</v>
      </c>
      <c r="C110" s="38" t="s">
        <v>17</v>
      </c>
      <c r="D110" s="38" t="s">
        <v>14</v>
      </c>
      <c r="E110" s="38"/>
      <c r="F110" s="38"/>
      <c r="G110" s="15">
        <f t="shared" si="0"/>
        <v>1763627</v>
      </c>
      <c r="H110" s="73">
        <f>H113+H116+H119+H111+H121</f>
        <v>1449984</v>
      </c>
      <c r="I110" s="73">
        <f>I113+I116+I119+I111</f>
        <v>313643</v>
      </c>
    </row>
    <row r="111" spans="1:9" ht="42" customHeight="1">
      <c r="A111" s="13" t="s">
        <v>130</v>
      </c>
      <c r="B111" s="23">
        <v>974</v>
      </c>
      <c r="C111" s="55" t="s">
        <v>17</v>
      </c>
      <c r="D111" s="55" t="s">
        <v>14</v>
      </c>
      <c r="E111" s="55" t="s">
        <v>53</v>
      </c>
      <c r="F111" s="55"/>
      <c r="G111" s="16">
        <f t="shared" si="0"/>
        <v>600000</v>
      </c>
      <c r="H111" s="74">
        <f>H112</f>
        <v>600000</v>
      </c>
      <c r="I111" s="74"/>
    </row>
    <row r="112" spans="1:9" ht="24.75" customHeight="1">
      <c r="A112" s="13" t="s">
        <v>52</v>
      </c>
      <c r="B112" s="23">
        <v>974</v>
      </c>
      <c r="C112" s="55" t="s">
        <v>17</v>
      </c>
      <c r="D112" s="55" t="s">
        <v>14</v>
      </c>
      <c r="E112" s="55" t="s">
        <v>53</v>
      </c>
      <c r="F112" s="55" t="s">
        <v>54</v>
      </c>
      <c r="G112" s="16">
        <f t="shared" si="0"/>
        <v>600000</v>
      </c>
      <c r="H112" s="74">
        <v>600000</v>
      </c>
      <c r="I112" s="74"/>
    </row>
    <row r="113" spans="1:9" ht="24.75" customHeight="1">
      <c r="A113" s="45" t="s">
        <v>19</v>
      </c>
      <c r="B113" s="21">
        <v>974</v>
      </c>
      <c r="C113" s="39" t="s">
        <v>17</v>
      </c>
      <c r="D113" s="39" t="s">
        <v>14</v>
      </c>
      <c r="E113" s="39" t="s">
        <v>49</v>
      </c>
      <c r="F113" s="39"/>
      <c r="G113" s="14">
        <f t="shared" si="0"/>
        <v>200478</v>
      </c>
      <c r="H113" s="92">
        <f>H114</f>
        <v>-85165</v>
      </c>
      <c r="I113" s="64">
        <f>I114</f>
        <v>285643</v>
      </c>
    </row>
    <row r="114" spans="1:9" ht="24.75" customHeight="1">
      <c r="A114" s="77" t="s">
        <v>48</v>
      </c>
      <c r="B114" s="61">
        <v>974</v>
      </c>
      <c r="C114" s="39" t="s">
        <v>17</v>
      </c>
      <c r="D114" s="39" t="s">
        <v>14</v>
      </c>
      <c r="E114" s="39" t="s">
        <v>97</v>
      </c>
      <c r="F114" s="39"/>
      <c r="G114" s="14">
        <f t="shared" si="0"/>
        <v>200478</v>
      </c>
      <c r="H114" s="92">
        <f>H115</f>
        <v>-85165</v>
      </c>
      <c r="I114" s="64">
        <f>I115</f>
        <v>285643</v>
      </c>
    </row>
    <row r="115" spans="1:9" ht="24.75" customHeight="1">
      <c r="A115" s="41" t="s">
        <v>39</v>
      </c>
      <c r="B115" s="42">
        <v>974</v>
      </c>
      <c r="C115" s="39" t="s">
        <v>17</v>
      </c>
      <c r="D115" s="39" t="s">
        <v>14</v>
      </c>
      <c r="E115" s="39" t="s">
        <v>97</v>
      </c>
      <c r="F115" s="39" t="s">
        <v>38</v>
      </c>
      <c r="G115" s="14">
        <f t="shared" si="0"/>
        <v>200478</v>
      </c>
      <c r="H115" s="92">
        <v>-85165</v>
      </c>
      <c r="I115" s="64">
        <v>285643</v>
      </c>
    </row>
    <row r="116" spans="1:9" ht="24.75" customHeight="1">
      <c r="A116" s="18" t="s">
        <v>127</v>
      </c>
      <c r="B116" s="21">
        <v>974</v>
      </c>
      <c r="C116" s="39" t="s">
        <v>17</v>
      </c>
      <c r="D116" s="39" t="s">
        <v>14</v>
      </c>
      <c r="E116" s="39" t="s">
        <v>128</v>
      </c>
      <c r="F116" s="39"/>
      <c r="G116" s="19">
        <f aca="true" t="shared" si="5" ref="G116:G126">H116+I116</f>
        <v>47149</v>
      </c>
      <c r="H116" s="64">
        <f>H118</f>
        <v>19149</v>
      </c>
      <c r="I116" s="64">
        <f>I117</f>
        <v>28000</v>
      </c>
    </row>
    <row r="117" spans="1:9" ht="24.75" customHeight="1">
      <c r="A117" s="77" t="s">
        <v>48</v>
      </c>
      <c r="B117" s="61">
        <v>974</v>
      </c>
      <c r="C117" s="39" t="s">
        <v>17</v>
      </c>
      <c r="D117" s="39" t="s">
        <v>14</v>
      </c>
      <c r="E117" s="39" t="s">
        <v>129</v>
      </c>
      <c r="F117" s="39"/>
      <c r="G117" s="19">
        <f t="shared" si="5"/>
        <v>47149</v>
      </c>
      <c r="H117" s="64">
        <f>H118</f>
        <v>19149</v>
      </c>
      <c r="I117" s="64">
        <f>I118</f>
        <v>28000</v>
      </c>
    </row>
    <row r="118" spans="1:9" ht="24.75" customHeight="1">
      <c r="A118" s="60" t="s">
        <v>39</v>
      </c>
      <c r="B118" s="61">
        <v>974</v>
      </c>
      <c r="C118" s="39" t="s">
        <v>17</v>
      </c>
      <c r="D118" s="39" t="s">
        <v>14</v>
      </c>
      <c r="E118" s="39" t="s">
        <v>129</v>
      </c>
      <c r="F118" s="39" t="s">
        <v>38</v>
      </c>
      <c r="G118" s="19">
        <f t="shared" si="5"/>
        <v>47149</v>
      </c>
      <c r="H118" s="64">
        <v>19149</v>
      </c>
      <c r="I118" s="64">
        <v>28000</v>
      </c>
    </row>
    <row r="119" spans="1:9" ht="18" customHeight="1">
      <c r="A119" s="82" t="s">
        <v>104</v>
      </c>
      <c r="B119" s="83">
        <v>974</v>
      </c>
      <c r="C119" s="39" t="s">
        <v>17</v>
      </c>
      <c r="D119" s="39" t="s">
        <v>14</v>
      </c>
      <c r="E119" s="39" t="s">
        <v>105</v>
      </c>
      <c r="F119" s="39"/>
      <c r="G119" s="19">
        <f t="shared" si="5"/>
        <v>200000</v>
      </c>
      <c r="H119" s="64">
        <f>H120</f>
        <v>200000</v>
      </c>
      <c r="I119" s="64"/>
    </row>
    <row r="120" spans="1:9" ht="24.75" customHeight="1">
      <c r="A120" s="60" t="s">
        <v>78</v>
      </c>
      <c r="B120" s="61">
        <v>974</v>
      </c>
      <c r="C120" s="39" t="s">
        <v>17</v>
      </c>
      <c r="D120" s="39" t="s">
        <v>14</v>
      </c>
      <c r="E120" s="39" t="s">
        <v>105</v>
      </c>
      <c r="F120" s="39" t="s">
        <v>79</v>
      </c>
      <c r="G120" s="19">
        <f t="shared" si="5"/>
        <v>200000</v>
      </c>
      <c r="H120" s="19">
        <v>200000</v>
      </c>
      <c r="I120" s="19"/>
    </row>
    <row r="121" spans="1:9" ht="30.75" customHeight="1">
      <c r="A121" s="13" t="s">
        <v>162</v>
      </c>
      <c r="B121" s="23">
        <v>974</v>
      </c>
      <c r="C121" s="55" t="s">
        <v>17</v>
      </c>
      <c r="D121" s="55" t="s">
        <v>14</v>
      </c>
      <c r="E121" s="55" t="s">
        <v>161</v>
      </c>
      <c r="F121" s="55"/>
      <c r="G121" s="16">
        <f t="shared" si="5"/>
        <v>716000</v>
      </c>
      <c r="H121" s="16">
        <f>H122</f>
        <v>716000</v>
      </c>
      <c r="I121" s="19"/>
    </row>
    <row r="122" spans="1:9" ht="17.25" customHeight="1">
      <c r="A122" s="13" t="s">
        <v>141</v>
      </c>
      <c r="B122" s="23">
        <v>974</v>
      </c>
      <c r="C122" s="55" t="s">
        <v>17</v>
      </c>
      <c r="D122" s="55" t="s">
        <v>14</v>
      </c>
      <c r="E122" s="55" t="s">
        <v>161</v>
      </c>
      <c r="F122" s="55" t="s">
        <v>54</v>
      </c>
      <c r="G122" s="16">
        <f t="shared" si="5"/>
        <v>716000</v>
      </c>
      <c r="H122" s="16">
        <v>716000</v>
      </c>
      <c r="I122" s="19"/>
    </row>
    <row r="123" spans="1:9" ht="24.75" customHeight="1">
      <c r="A123" s="71" t="s">
        <v>106</v>
      </c>
      <c r="B123" s="72">
        <v>974</v>
      </c>
      <c r="C123" s="38" t="s">
        <v>17</v>
      </c>
      <c r="D123" s="38" t="s">
        <v>17</v>
      </c>
      <c r="E123" s="58"/>
      <c r="F123" s="58"/>
      <c r="G123" s="15">
        <f t="shared" si="5"/>
        <v>-76900</v>
      </c>
      <c r="H123" s="15">
        <f aca="true" t="shared" si="6" ref="H123:I125">H124</f>
        <v>-76900</v>
      </c>
      <c r="I123" s="15">
        <f t="shared" si="6"/>
        <v>0</v>
      </c>
    </row>
    <row r="124" spans="1:9" ht="24.75" customHeight="1">
      <c r="A124" s="78" t="s">
        <v>107</v>
      </c>
      <c r="B124" s="79">
        <v>974</v>
      </c>
      <c r="C124" s="58" t="s">
        <v>17</v>
      </c>
      <c r="D124" s="58" t="s">
        <v>17</v>
      </c>
      <c r="E124" s="58" t="s">
        <v>108</v>
      </c>
      <c r="F124" s="58"/>
      <c r="G124" s="16">
        <f t="shared" si="5"/>
        <v>-76900</v>
      </c>
      <c r="H124" s="59">
        <f t="shared" si="6"/>
        <v>-76900</v>
      </c>
      <c r="I124" s="19">
        <f t="shared" si="6"/>
        <v>0</v>
      </c>
    </row>
    <row r="125" spans="1:9" ht="24.75" customHeight="1">
      <c r="A125" s="78" t="s">
        <v>109</v>
      </c>
      <c r="B125" s="79">
        <v>974</v>
      </c>
      <c r="C125" s="58" t="s">
        <v>17</v>
      </c>
      <c r="D125" s="58" t="s">
        <v>17</v>
      </c>
      <c r="E125" s="58" t="s">
        <v>110</v>
      </c>
      <c r="F125" s="58"/>
      <c r="G125" s="16">
        <f t="shared" si="5"/>
        <v>-76900</v>
      </c>
      <c r="H125" s="59">
        <f t="shared" si="6"/>
        <v>-76900</v>
      </c>
      <c r="I125" s="19">
        <f t="shared" si="6"/>
        <v>0</v>
      </c>
    </row>
    <row r="126" spans="1:9" ht="19.5" customHeight="1">
      <c r="A126" s="78" t="s">
        <v>39</v>
      </c>
      <c r="B126" s="79">
        <v>974</v>
      </c>
      <c r="C126" s="58" t="s">
        <v>17</v>
      </c>
      <c r="D126" s="58" t="s">
        <v>17</v>
      </c>
      <c r="E126" s="58" t="s">
        <v>110</v>
      </c>
      <c r="F126" s="58" t="s">
        <v>38</v>
      </c>
      <c r="G126" s="16">
        <f t="shared" si="5"/>
        <v>-76900</v>
      </c>
      <c r="H126" s="59">
        <v>-76900</v>
      </c>
      <c r="I126" s="19"/>
    </row>
    <row r="127" spans="1:9" ht="22.5" customHeight="1">
      <c r="A127" s="53" t="s">
        <v>20</v>
      </c>
      <c r="B127" s="37">
        <v>974</v>
      </c>
      <c r="C127" s="38" t="s">
        <v>17</v>
      </c>
      <c r="D127" s="38" t="s">
        <v>21</v>
      </c>
      <c r="E127" s="38"/>
      <c r="F127" s="38"/>
      <c r="G127" s="15">
        <f t="shared" si="0"/>
        <v>-185358</v>
      </c>
      <c r="H127" s="15">
        <f>H128+H131</f>
        <v>-185358</v>
      </c>
      <c r="I127" s="15"/>
    </row>
    <row r="128" spans="1:9" ht="39.75" customHeight="1">
      <c r="A128" s="9" t="s">
        <v>22</v>
      </c>
      <c r="B128" s="22">
        <v>974</v>
      </c>
      <c r="C128" s="39" t="s">
        <v>17</v>
      </c>
      <c r="D128" s="39" t="s">
        <v>21</v>
      </c>
      <c r="E128" s="39" t="s">
        <v>23</v>
      </c>
      <c r="F128" s="39"/>
      <c r="G128" s="19">
        <f t="shared" si="0"/>
        <v>-70228</v>
      </c>
      <c r="H128" s="19">
        <f>H129+H130</f>
        <v>-70228</v>
      </c>
      <c r="I128" s="19"/>
    </row>
    <row r="129" spans="1:9" ht="22.5" customHeight="1">
      <c r="A129" s="60" t="s">
        <v>39</v>
      </c>
      <c r="B129" s="61">
        <v>974</v>
      </c>
      <c r="C129" s="39" t="s">
        <v>17</v>
      </c>
      <c r="D129" s="39" t="s">
        <v>21</v>
      </c>
      <c r="E129" s="39" t="s">
        <v>40</v>
      </c>
      <c r="F129" s="39" t="s">
        <v>38</v>
      </c>
      <c r="G129" s="19">
        <f t="shared" si="0"/>
        <v>-102060</v>
      </c>
      <c r="H129" s="64">
        <v>-102060</v>
      </c>
      <c r="I129" s="19"/>
    </row>
    <row r="130" spans="1:9" ht="23.25" customHeight="1">
      <c r="A130" s="78" t="s">
        <v>131</v>
      </c>
      <c r="B130" s="79">
        <v>974</v>
      </c>
      <c r="C130" s="58" t="s">
        <v>17</v>
      </c>
      <c r="D130" s="58" t="s">
        <v>21</v>
      </c>
      <c r="E130" s="58" t="s">
        <v>132</v>
      </c>
      <c r="F130" s="58" t="s">
        <v>38</v>
      </c>
      <c r="G130" s="19">
        <f t="shared" si="0"/>
        <v>31832</v>
      </c>
      <c r="H130" s="64">
        <v>31832</v>
      </c>
      <c r="I130" s="19"/>
    </row>
    <row r="131" spans="1:9" ht="24.75" customHeight="1">
      <c r="A131" s="18" t="s">
        <v>84</v>
      </c>
      <c r="B131" s="21">
        <v>974</v>
      </c>
      <c r="C131" s="58" t="s">
        <v>17</v>
      </c>
      <c r="D131" s="58" t="s">
        <v>21</v>
      </c>
      <c r="E131" s="58" t="s">
        <v>85</v>
      </c>
      <c r="F131" s="58"/>
      <c r="G131" s="19">
        <f t="shared" si="0"/>
        <v>-115130</v>
      </c>
      <c r="H131" s="64">
        <f>H136+H132+H134</f>
        <v>-115130</v>
      </c>
      <c r="I131" s="19"/>
    </row>
    <row r="132" spans="1:9" ht="24.75" customHeight="1">
      <c r="A132" s="82" t="s">
        <v>172</v>
      </c>
      <c r="B132" s="83">
        <v>974</v>
      </c>
      <c r="C132" s="58" t="s">
        <v>17</v>
      </c>
      <c r="D132" s="58" t="s">
        <v>21</v>
      </c>
      <c r="E132" s="58" t="s">
        <v>173</v>
      </c>
      <c r="F132" s="58"/>
      <c r="G132" s="16">
        <f t="shared" si="0"/>
        <v>-5130</v>
      </c>
      <c r="H132" s="74">
        <f>H133</f>
        <v>-5130</v>
      </c>
      <c r="I132" s="19"/>
    </row>
    <row r="133" spans="1:9" ht="30" customHeight="1">
      <c r="A133" s="78" t="s">
        <v>37</v>
      </c>
      <c r="B133" s="79">
        <v>974</v>
      </c>
      <c r="C133" s="58" t="s">
        <v>17</v>
      </c>
      <c r="D133" s="58" t="s">
        <v>21</v>
      </c>
      <c r="E133" s="58" t="s">
        <v>173</v>
      </c>
      <c r="F133" s="58" t="s">
        <v>36</v>
      </c>
      <c r="G133" s="16">
        <f t="shared" si="0"/>
        <v>-5130</v>
      </c>
      <c r="H133" s="74">
        <v>-5130</v>
      </c>
      <c r="I133" s="19"/>
    </row>
    <row r="134" spans="1:9" ht="44.25" customHeight="1">
      <c r="A134" s="18" t="s">
        <v>175</v>
      </c>
      <c r="B134" s="21">
        <v>974</v>
      </c>
      <c r="C134" s="58" t="s">
        <v>17</v>
      </c>
      <c r="D134" s="58" t="s">
        <v>21</v>
      </c>
      <c r="E134" s="58" t="s">
        <v>174</v>
      </c>
      <c r="F134" s="58"/>
      <c r="G134" s="16">
        <f t="shared" si="0"/>
        <v>-25000</v>
      </c>
      <c r="H134" s="74">
        <f>H135</f>
        <v>-25000</v>
      </c>
      <c r="I134" s="19"/>
    </row>
    <row r="135" spans="1:9" ht="24.75" customHeight="1">
      <c r="A135" s="78" t="s">
        <v>37</v>
      </c>
      <c r="B135" s="79">
        <v>974</v>
      </c>
      <c r="C135" s="58" t="s">
        <v>17</v>
      </c>
      <c r="D135" s="58" t="s">
        <v>21</v>
      </c>
      <c r="E135" s="97" t="s">
        <v>174</v>
      </c>
      <c r="F135" s="58" t="s">
        <v>36</v>
      </c>
      <c r="G135" s="16">
        <f t="shared" si="0"/>
        <v>-25000</v>
      </c>
      <c r="H135" s="74">
        <v>-25000</v>
      </c>
      <c r="I135" s="19"/>
    </row>
    <row r="136" spans="1:9" ht="44.25" customHeight="1">
      <c r="A136" s="82" t="s">
        <v>133</v>
      </c>
      <c r="B136" s="83">
        <v>974</v>
      </c>
      <c r="C136" s="58" t="s">
        <v>17</v>
      </c>
      <c r="D136" s="58" t="s">
        <v>21</v>
      </c>
      <c r="E136" s="58" t="s">
        <v>134</v>
      </c>
      <c r="F136" s="58"/>
      <c r="G136" s="19">
        <f t="shared" si="0"/>
        <v>-85000</v>
      </c>
      <c r="H136" s="19">
        <f>H137</f>
        <v>-85000</v>
      </c>
      <c r="I136" s="19"/>
    </row>
    <row r="137" spans="1:9" ht="28.5" customHeight="1">
      <c r="A137" s="78" t="s">
        <v>37</v>
      </c>
      <c r="B137" s="79">
        <v>974</v>
      </c>
      <c r="C137" s="58" t="s">
        <v>17</v>
      </c>
      <c r="D137" s="58" t="s">
        <v>21</v>
      </c>
      <c r="E137" s="58" t="s">
        <v>134</v>
      </c>
      <c r="F137" s="58" t="s">
        <v>36</v>
      </c>
      <c r="G137" s="19">
        <f t="shared" si="0"/>
        <v>-85000</v>
      </c>
      <c r="H137" s="19">
        <v>-85000</v>
      </c>
      <c r="I137" s="19"/>
    </row>
    <row r="138" spans="1:9" ht="28.5" customHeight="1">
      <c r="A138" s="53" t="s">
        <v>24</v>
      </c>
      <c r="B138" s="37">
        <v>974</v>
      </c>
      <c r="C138" s="38" t="s">
        <v>15</v>
      </c>
      <c r="D138" s="38"/>
      <c r="E138" s="38"/>
      <c r="F138" s="38"/>
      <c r="G138" s="15">
        <f t="shared" si="0"/>
        <v>10000</v>
      </c>
      <c r="H138" s="15">
        <f>H139</f>
        <v>10000</v>
      </c>
      <c r="I138" s="19"/>
    </row>
    <row r="139" spans="1:9" ht="24" customHeight="1">
      <c r="A139" s="53" t="s">
        <v>25</v>
      </c>
      <c r="B139" s="37">
        <v>974</v>
      </c>
      <c r="C139" s="38" t="s">
        <v>15</v>
      </c>
      <c r="D139" s="38" t="s">
        <v>8</v>
      </c>
      <c r="E139" s="38"/>
      <c r="F139" s="38"/>
      <c r="G139" s="15">
        <f t="shared" si="0"/>
        <v>10000</v>
      </c>
      <c r="H139" s="15">
        <f>H140</f>
        <v>10000</v>
      </c>
      <c r="I139" s="19"/>
    </row>
    <row r="140" spans="1:9" ht="21" customHeight="1">
      <c r="A140" s="18" t="s">
        <v>84</v>
      </c>
      <c r="B140" s="21">
        <v>974</v>
      </c>
      <c r="C140" s="58" t="s">
        <v>17</v>
      </c>
      <c r="D140" s="58" t="s">
        <v>21</v>
      </c>
      <c r="E140" s="58" t="s">
        <v>85</v>
      </c>
      <c r="F140" s="58"/>
      <c r="G140" s="16">
        <f t="shared" si="0"/>
        <v>10000</v>
      </c>
      <c r="H140" s="19">
        <f>H141</f>
        <v>10000</v>
      </c>
      <c r="I140" s="19"/>
    </row>
    <row r="141" spans="1:9" ht="24" customHeight="1">
      <c r="A141" s="18" t="s">
        <v>178</v>
      </c>
      <c r="B141" s="21">
        <v>974</v>
      </c>
      <c r="C141" s="58" t="s">
        <v>15</v>
      </c>
      <c r="D141" s="58" t="s">
        <v>8</v>
      </c>
      <c r="E141" s="58" t="s">
        <v>179</v>
      </c>
      <c r="F141" s="58"/>
      <c r="G141" s="19">
        <f>H141+I141</f>
        <v>10000</v>
      </c>
      <c r="H141" s="64">
        <f>H142</f>
        <v>10000</v>
      </c>
      <c r="I141" s="19"/>
    </row>
    <row r="142" spans="1:9" ht="24.75" customHeight="1">
      <c r="A142" s="78" t="s">
        <v>39</v>
      </c>
      <c r="B142" s="79">
        <v>974</v>
      </c>
      <c r="C142" s="58" t="s">
        <v>15</v>
      </c>
      <c r="D142" s="58" t="s">
        <v>8</v>
      </c>
      <c r="E142" s="58" t="s">
        <v>179</v>
      </c>
      <c r="F142" s="58" t="s">
        <v>36</v>
      </c>
      <c r="G142" s="64">
        <f>H142+I142</f>
        <v>10000</v>
      </c>
      <c r="H142" s="64">
        <v>10000</v>
      </c>
      <c r="I142" s="19"/>
    </row>
    <row r="143" spans="1:9" ht="27.75" customHeight="1">
      <c r="A143" s="26" t="s">
        <v>200</v>
      </c>
      <c r="B143" s="20">
        <v>992</v>
      </c>
      <c r="C143" s="28"/>
      <c r="D143" s="28"/>
      <c r="E143" s="28"/>
      <c r="F143" s="28"/>
      <c r="G143" s="96">
        <f t="shared" si="0"/>
        <v>1153690</v>
      </c>
      <c r="H143" s="96">
        <f>H144+H151</f>
        <v>1153690</v>
      </c>
      <c r="I143" s="96"/>
    </row>
    <row r="144" spans="1:9" ht="27.75" customHeight="1">
      <c r="A144" s="32" t="s">
        <v>7</v>
      </c>
      <c r="B144" s="33">
        <v>903</v>
      </c>
      <c r="C144" s="34" t="s">
        <v>8</v>
      </c>
      <c r="D144" s="31"/>
      <c r="E144" s="31"/>
      <c r="F144" s="31"/>
      <c r="G144" s="15">
        <f>H144+I144</f>
        <v>250000</v>
      </c>
      <c r="H144" s="73">
        <f>H145+H148</f>
        <v>250000</v>
      </c>
      <c r="I144" s="73"/>
    </row>
    <row r="145" spans="1:9" ht="42" customHeight="1">
      <c r="A145" s="53" t="s">
        <v>163</v>
      </c>
      <c r="B145" s="37">
        <v>992</v>
      </c>
      <c r="C145" s="38" t="s">
        <v>8</v>
      </c>
      <c r="D145" s="38" t="s">
        <v>111</v>
      </c>
      <c r="E145" s="38"/>
      <c r="F145" s="38"/>
      <c r="G145" s="15">
        <f aca="true" t="shared" si="7" ref="G145:G150">H145+I145</f>
        <v>310000</v>
      </c>
      <c r="H145" s="35">
        <f>H146</f>
        <v>310000</v>
      </c>
      <c r="I145" s="19"/>
    </row>
    <row r="146" spans="1:9" ht="29.25" customHeight="1">
      <c r="A146" s="18" t="s">
        <v>62</v>
      </c>
      <c r="B146" s="21">
        <v>992</v>
      </c>
      <c r="C146" s="58" t="s">
        <v>8</v>
      </c>
      <c r="D146" s="58" t="s">
        <v>111</v>
      </c>
      <c r="E146" s="58" t="s">
        <v>63</v>
      </c>
      <c r="F146" s="58"/>
      <c r="G146" s="16">
        <f t="shared" si="7"/>
        <v>310000</v>
      </c>
      <c r="H146" s="40">
        <f>H147</f>
        <v>310000</v>
      </c>
      <c r="I146" s="19"/>
    </row>
    <row r="147" spans="1:9" ht="27.75" customHeight="1">
      <c r="A147" s="56" t="s">
        <v>37</v>
      </c>
      <c r="B147" s="57">
        <v>992</v>
      </c>
      <c r="C147" s="58" t="s">
        <v>8</v>
      </c>
      <c r="D147" s="58" t="s">
        <v>111</v>
      </c>
      <c r="E147" s="58" t="s">
        <v>64</v>
      </c>
      <c r="F147" s="58" t="s">
        <v>36</v>
      </c>
      <c r="G147" s="16">
        <f t="shared" si="7"/>
        <v>310000</v>
      </c>
      <c r="H147" s="40">
        <v>310000</v>
      </c>
      <c r="I147" s="19"/>
    </row>
    <row r="148" spans="1:9" ht="27.75" customHeight="1">
      <c r="A148" s="36" t="s">
        <v>168</v>
      </c>
      <c r="B148" s="37">
        <v>992</v>
      </c>
      <c r="C148" s="38" t="s">
        <v>8</v>
      </c>
      <c r="D148" s="43" t="s">
        <v>31</v>
      </c>
      <c r="E148" s="38"/>
      <c r="F148" s="38"/>
      <c r="G148" s="15">
        <f t="shared" si="7"/>
        <v>-60000</v>
      </c>
      <c r="H148" s="15">
        <f>H149</f>
        <v>-60000</v>
      </c>
      <c r="I148" s="40"/>
    </row>
    <row r="149" spans="1:9" ht="19.5" customHeight="1">
      <c r="A149" s="45" t="s">
        <v>169</v>
      </c>
      <c r="B149" s="21">
        <v>992</v>
      </c>
      <c r="C149" s="58" t="s">
        <v>8</v>
      </c>
      <c r="D149" s="87" t="s">
        <v>31</v>
      </c>
      <c r="E149" s="58" t="s">
        <v>170</v>
      </c>
      <c r="F149" s="58"/>
      <c r="G149" s="59">
        <f t="shared" si="7"/>
        <v>-60000</v>
      </c>
      <c r="H149" s="59">
        <f>H150</f>
        <v>-60000</v>
      </c>
      <c r="I149" s="40"/>
    </row>
    <row r="150" spans="1:9" ht="17.25" customHeight="1">
      <c r="A150" s="88" t="s">
        <v>78</v>
      </c>
      <c r="B150" s="89">
        <v>992</v>
      </c>
      <c r="C150" s="58" t="s">
        <v>8</v>
      </c>
      <c r="D150" s="87" t="s">
        <v>31</v>
      </c>
      <c r="E150" s="58" t="s">
        <v>171</v>
      </c>
      <c r="F150" s="58" t="s">
        <v>79</v>
      </c>
      <c r="G150" s="59">
        <f t="shared" si="7"/>
        <v>-60000</v>
      </c>
      <c r="H150" s="59">
        <v>-60000</v>
      </c>
      <c r="I150" s="40"/>
    </row>
    <row r="151" spans="1:9" ht="21" customHeight="1">
      <c r="A151" s="53" t="s">
        <v>33</v>
      </c>
      <c r="B151" s="37">
        <v>992</v>
      </c>
      <c r="C151" s="38" t="s">
        <v>31</v>
      </c>
      <c r="D151" s="38"/>
      <c r="E151" s="38"/>
      <c r="F151" s="38"/>
      <c r="G151" s="15">
        <f aca="true" t="shared" si="8" ref="G151:G169">H151+I151</f>
        <v>903690</v>
      </c>
      <c r="H151" s="15">
        <f>H152+H157+H164</f>
        <v>903690</v>
      </c>
      <c r="I151" s="15"/>
    </row>
    <row r="152" spans="1:9" ht="28.5" customHeight="1">
      <c r="A152" s="36" t="s">
        <v>98</v>
      </c>
      <c r="B152" s="37">
        <v>992</v>
      </c>
      <c r="C152" s="38" t="s">
        <v>31</v>
      </c>
      <c r="D152" s="38" t="s">
        <v>14</v>
      </c>
      <c r="E152" s="38"/>
      <c r="F152" s="38"/>
      <c r="G152" s="15">
        <f t="shared" si="8"/>
        <v>500000</v>
      </c>
      <c r="H152" s="15">
        <f>H153+H155</f>
        <v>500000</v>
      </c>
      <c r="I152" s="15"/>
    </row>
    <row r="153" spans="1:9" ht="40.5" customHeight="1">
      <c r="A153" s="98" t="s">
        <v>116</v>
      </c>
      <c r="B153" s="23">
        <v>992</v>
      </c>
      <c r="C153" s="55" t="s">
        <v>31</v>
      </c>
      <c r="D153" s="55" t="s">
        <v>14</v>
      </c>
      <c r="E153" s="55" t="s">
        <v>115</v>
      </c>
      <c r="F153" s="55"/>
      <c r="G153" s="16">
        <f t="shared" si="8"/>
        <v>500000</v>
      </c>
      <c r="H153" s="16">
        <f>H154</f>
        <v>500000</v>
      </c>
      <c r="I153" s="15"/>
    </row>
    <row r="154" spans="1:9" ht="18" customHeight="1">
      <c r="A154" s="98" t="s">
        <v>100</v>
      </c>
      <c r="B154" s="23">
        <v>992</v>
      </c>
      <c r="C154" s="55" t="s">
        <v>31</v>
      </c>
      <c r="D154" s="55" t="s">
        <v>14</v>
      </c>
      <c r="E154" s="55" t="s">
        <v>115</v>
      </c>
      <c r="F154" s="55" t="s">
        <v>99</v>
      </c>
      <c r="G154" s="16">
        <f t="shared" si="8"/>
        <v>500000</v>
      </c>
      <c r="H154" s="16">
        <v>500000</v>
      </c>
      <c r="I154" s="15"/>
    </row>
    <row r="155" spans="1:9" ht="35.25" customHeight="1" hidden="1">
      <c r="A155" s="18" t="s">
        <v>164</v>
      </c>
      <c r="B155" s="21"/>
      <c r="C155" s="55" t="s">
        <v>31</v>
      </c>
      <c r="D155" s="55" t="s">
        <v>14</v>
      </c>
      <c r="E155" s="55" t="s">
        <v>166</v>
      </c>
      <c r="F155" s="38"/>
      <c r="G155" s="52">
        <f t="shared" si="8"/>
        <v>0</v>
      </c>
      <c r="H155" s="52">
        <f>H156</f>
        <v>0</v>
      </c>
      <c r="I155" s="15"/>
    </row>
    <row r="156" spans="1:9" ht="42.75" customHeight="1" hidden="1">
      <c r="A156" s="13" t="s">
        <v>165</v>
      </c>
      <c r="B156" s="23"/>
      <c r="C156" s="55" t="s">
        <v>31</v>
      </c>
      <c r="D156" s="55" t="s">
        <v>14</v>
      </c>
      <c r="E156" s="55" t="s">
        <v>166</v>
      </c>
      <c r="F156" s="55" t="s">
        <v>167</v>
      </c>
      <c r="G156" s="52">
        <f t="shared" si="8"/>
        <v>0</v>
      </c>
      <c r="H156" s="52"/>
      <c r="I156" s="15"/>
    </row>
    <row r="157" spans="1:9" ht="25.5">
      <c r="A157" s="53" t="s">
        <v>45</v>
      </c>
      <c r="B157" s="37">
        <v>992</v>
      </c>
      <c r="C157" s="38" t="s">
        <v>31</v>
      </c>
      <c r="D157" s="38" t="s">
        <v>13</v>
      </c>
      <c r="E157" s="38"/>
      <c r="F157" s="38"/>
      <c r="G157" s="15">
        <f t="shared" si="8"/>
        <v>0</v>
      </c>
      <c r="H157" s="15">
        <f>H158+H160+H162</f>
        <v>0</v>
      </c>
      <c r="I157" s="15"/>
    </row>
    <row r="158" spans="1:9" ht="51">
      <c r="A158" s="13" t="s">
        <v>146</v>
      </c>
      <c r="B158" s="23">
        <v>992</v>
      </c>
      <c r="C158" s="90" t="s">
        <v>31</v>
      </c>
      <c r="D158" s="90" t="s">
        <v>13</v>
      </c>
      <c r="E158" s="90" t="s">
        <v>150</v>
      </c>
      <c r="F158" s="90" t="s">
        <v>151</v>
      </c>
      <c r="G158" s="16">
        <f t="shared" si="8"/>
        <v>278700</v>
      </c>
      <c r="H158" s="17">
        <v>278700</v>
      </c>
      <c r="I158" s="15"/>
    </row>
    <row r="159" spans="1:9" ht="21.75" customHeight="1">
      <c r="A159" s="13" t="s">
        <v>11</v>
      </c>
      <c r="B159" s="23">
        <v>992</v>
      </c>
      <c r="C159" s="90" t="s">
        <v>31</v>
      </c>
      <c r="D159" s="90" t="s">
        <v>13</v>
      </c>
      <c r="E159" s="90" t="s">
        <v>150</v>
      </c>
      <c r="F159" s="90" t="s">
        <v>46</v>
      </c>
      <c r="G159" s="16">
        <f t="shared" si="8"/>
        <v>278700</v>
      </c>
      <c r="H159" s="17">
        <v>278700</v>
      </c>
      <c r="I159" s="15"/>
    </row>
    <row r="160" spans="1:9" ht="102">
      <c r="A160" s="13" t="s">
        <v>147</v>
      </c>
      <c r="B160" s="23">
        <v>992</v>
      </c>
      <c r="C160" s="90" t="s">
        <v>31</v>
      </c>
      <c r="D160" s="90" t="s">
        <v>13</v>
      </c>
      <c r="E160" s="90" t="s">
        <v>152</v>
      </c>
      <c r="F160" s="90" t="s">
        <v>151</v>
      </c>
      <c r="G160" s="16">
        <f t="shared" si="8"/>
        <v>-280700</v>
      </c>
      <c r="H160" s="17">
        <f>H161</f>
        <v>-280700</v>
      </c>
      <c r="I160" s="15"/>
    </row>
    <row r="161" spans="1:9" ht="21.75" customHeight="1">
      <c r="A161" s="13" t="s">
        <v>148</v>
      </c>
      <c r="B161" s="23">
        <v>992</v>
      </c>
      <c r="C161" s="90" t="s">
        <v>31</v>
      </c>
      <c r="D161" s="90" t="s">
        <v>13</v>
      </c>
      <c r="E161" s="90" t="s">
        <v>152</v>
      </c>
      <c r="F161" s="90" t="s">
        <v>46</v>
      </c>
      <c r="G161" s="16">
        <f t="shared" si="8"/>
        <v>-280700</v>
      </c>
      <c r="H161" s="17">
        <v>-280700</v>
      </c>
      <c r="I161" s="15"/>
    </row>
    <row r="162" spans="1:9" ht="39.75" customHeight="1">
      <c r="A162" s="13" t="s">
        <v>149</v>
      </c>
      <c r="B162" s="23">
        <v>992</v>
      </c>
      <c r="C162" s="90" t="s">
        <v>31</v>
      </c>
      <c r="D162" s="90" t="s">
        <v>13</v>
      </c>
      <c r="E162" s="90" t="s">
        <v>153</v>
      </c>
      <c r="F162" s="90" t="s">
        <v>151</v>
      </c>
      <c r="G162" s="16">
        <f t="shared" si="8"/>
        <v>2000</v>
      </c>
      <c r="H162" s="17">
        <v>2000</v>
      </c>
      <c r="I162" s="19"/>
    </row>
    <row r="163" spans="1:9" ht="18.75" customHeight="1">
      <c r="A163" s="13" t="s">
        <v>148</v>
      </c>
      <c r="B163" s="23">
        <v>992</v>
      </c>
      <c r="C163" s="90" t="s">
        <v>31</v>
      </c>
      <c r="D163" s="90" t="s">
        <v>13</v>
      </c>
      <c r="E163" s="90" t="s">
        <v>153</v>
      </c>
      <c r="F163" s="90" t="s">
        <v>46</v>
      </c>
      <c r="G163" s="16">
        <f t="shared" si="8"/>
        <v>2000</v>
      </c>
      <c r="H163" s="17">
        <v>2000</v>
      </c>
      <c r="I163" s="19"/>
    </row>
    <row r="164" spans="1:9" ht="18" customHeight="1">
      <c r="A164" s="36" t="s">
        <v>88</v>
      </c>
      <c r="B164" s="37">
        <v>992</v>
      </c>
      <c r="C164" s="38" t="s">
        <v>31</v>
      </c>
      <c r="D164" s="38" t="s">
        <v>9</v>
      </c>
      <c r="E164" s="39"/>
      <c r="F164" s="39"/>
      <c r="G164" s="15">
        <f t="shared" si="8"/>
        <v>403690</v>
      </c>
      <c r="H164" s="15">
        <f>H165+H168</f>
        <v>403690</v>
      </c>
      <c r="I164" s="19"/>
    </row>
    <row r="165" spans="1:9" ht="0.75" customHeight="1" hidden="1">
      <c r="A165" s="48" t="s">
        <v>89</v>
      </c>
      <c r="B165" s="22"/>
      <c r="C165" s="39" t="s">
        <v>31</v>
      </c>
      <c r="D165" s="39" t="s">
        <v>9</v>
      </c>
      <c r="E165" s="39" t="s">
        <v>50</v>
      </c>
      <c r="F165" s="39"/>
      <c r="G165" s="19">
        <f t="shared" si="8"/>
        <v>0</v>
      </c>
      <c r="H165" s="19">
        <f>H166</f>
        <v>0</v>
      </c>
      <c r="I165" s="19"/>
    </row>
    <row r="166" spans="1:9" ht="39" customHeight="1" hidden="1">
      <c r="A166" s="45" t="s">
        <v>90</v>
      </c>
      <c r="B166" s="21"/>
      <c r="C166" s="39" t="s">
        <v>31</v>
      </c>
      <c r="D166" s="39" t="s">
        <v>9</v>
      </c>
      <c r="E166" s="39" t="s">
        <v>91</v>
      </c>
      <c r="F166" s="39"/>
      <c r="G166" s="19">
        <f t="shared" si="8"/>
        <v>0</v>
      </c>
      <c r="H166" s="19">
        <f>H167</f>
        <v>0</v>
      </c>
      <c r="I166" s="19"/>
    </row>
    <row r="167" spans="1:9" ht="25.5" customHeight="1" hidden="1">
      <c r="A167" s="48" t="s">
        <v>88</v>
      </c>
      <c r="B167" s="22"/>
      <c r="C167" s="39" t="s">
        <v>31</v>
      </c>
      <c r="D167" s="39" t="s">
        <v>9</v>
      </c>
      <c r="E167" s="39" t="s">
        <v>91</v>
      </c>
      <c r="F167" s="39" t="s">
        <v>92</v>
      </c>
      <c r="G167" s="19">
        <f t="shared" si="8"/>
        <v>0</v>
      </c>
      <c r="H167" s="19"/>
      <c r="I167" s="19"/>
    </row>
    <row r="168" spans="1:9" ht="25.5" customHeight="1">
      <c r="A168" s="18" t="s">
        <v>140</v>
      </c>
      <c r="B168" s="21">
        <v>992</v>
      </c>
      <c r="C168" s="39" t="s">
        <v>31</v>
      </c>
      <c r="D168" s="39" t="s">
        <v>9</v>
      </c>
      <c r="E168" s="39" t="s">
        <v>139</v>
      </c>
      <c r="F168" s="39"/>
      <c r="G168" s="19">
        <f t="shared" si="8"/>
        <v>403690</v>
      </c>
      <c r="H168" s="19">
        <f>H169</f>
        <v>403690</v>
      </c>
      <c r="I168" s="19"/>
    </row>
    <row r="169" spans="1:9" ht="24" customHeight="1">
      <c r="A169" s="48" t="s">
        <v>88</v>
      </c>
      <c r="B169" s="22">
        <v>992</v>
      </c>
      <c r="C169" s="39" t="s">
        <v>31</v>
      </c>
      <c r="D169" s="39" t="s">
        <v>9</v>
      </c>
      <c r="E169" s="39" t="s">
        <v>139</v>
      </c>
      <c r="F169" s="39" t="s">
        <v>92</v>
      </c>
      <c r="G169" s="19">
        <f t="shared" si="8"/>
        <v>403690</v>
      </c>
      <c r="H169" s="64">
        <v>403690</v>
      </c>
      <c r="I169" s="19"/>
    </row>
    <row r="170" spans="1:9" ht="25.5" customHeight="1" hidden="1">
      <c r="A170" s="48"/>
      <c r="B170" s="22"/>
      <c r="C170" s="39"/>
      <c r="D170" s="39"/>
      <c r="E170" s="39"/>
      <c r="F170" s="39"/>
      <c r="G170" s="19"/>
      <c r="H170" s="19"/>
      <c r="I170" s="19"/>
    </row>
    <row r="171" spans="1:9" ht="32.25" customHeight="1">
      <c r="A171" s="71" t="s">
        <v>35</v>
      </c>
      <c r="B171" s="72"/>
      <c r="C171" s="38"/>
      <c r="D171" s="38"/>
      <c r="E171" s="38"/>
      <c r="F171" s="38"/>
      <c r="G171" s="15">
        <f>H171+I171</f>
        <v>12470986</v>
      </c>
      <c r="H171" s="15">
        <f>H9+H65+H82+H99+H143</f>
        <v>6450600</v>
      </c>
      <c r="I171" s="15">
        <f>I9+I65+I82+I99+I143</f>
        <v>6020386</v>
      </c>
    </row>
    <row r="172" spans="3:9" ht="12.75">
      <c r="C172" s="10"/>
      <c r="D172" s="10"/>
      <c r="E172" s="10"/>
      <c r="F172" s="10"/>
      <c r="G172" s="10"/>
      <c r="H172" s="11"/>
      <c r="I172" s="11"/>
    </row>
    <row r="173" spans="3:9" ht="12.75">
      <c r="C173" s="10"/>
      <c r="D173" s="10"/>
      <c r="E173" s="10"/>
      <c r="F173" s="10"/>
      <c r="G173" s="10"/>
      <c r="H173" s="11"/>
      <c r="I173" s="11"/>
    </row>
  </sheetData>
  <mergeCells count="10">
    <mergeCell ref="A4:I4"/>
    <mergeCell ref="E1:I1"/>
    <mergeCell ref="G6:I6"/>
    <mergeCell ref="A6:A7"/>
    <mergeCell ref="C6:C7"/>
    <mergeCell ref="D6:D7"/>
    <mergeCell ref="E6:E7"/>
    <mergeCell ref="F6:F7"/>
    <mergeCell ref="A3:I3"/>
    <mergeCell ref="B6:B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Данилова В.В.</cp:lastModifiedBy>
  <cp:lastPrinted>2009-01-23T12:31:42Z</cp:lastPrinted>
  <dcterms:created xsi:type="dcterms:W3CDTF">2006-11-24T14:05:54Z</dcterms:created>
  <dcterms:modified xsi:type="dcterms:W3CDTF">2009-01-24T11:20:13Z</dcterms:modified>
  <cp:category/>
  <cp:version/>
  <cp:contentType/>
  <cp:contentStatus/>
</cp:coreProperties>
</file>