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745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<sst xmlns="http://schemas.openxmlformats.org/spreadsheetml/2006/main" count="633" uniqueCount="203">
  <si>
    <t>Наименование</t>
  </si>
  <si>
    <t>Рз</t>
  </si>
  <si>
    <t>ПР</t>
  </si>
  <si>
    <t>ЦСР</t>
  </si>
  <si>
    <t>ВР</t>
  </si>
  <si>
    <t>всего</t>
  </si>
  <si>
    <t>Сумма</t>
  </si>
  <si>
    <t>ОБЩЕГОСУДАРСТВЕННЫЕ ВОПРОСЫ</t>
  </si>
  <si>
    <t>01</t>
  </si>
  <si>
    <t>04</t>
  </si>
  <si>
    <t>05</t>
  </si>
  <si>
    <t>Фонд компенсаций</t>
  </si>
  <si>
    <t>(рублей)</t>
  </si>
  <si>
    <t>03</t>
  </si>
  <si>
    <t>02</t>
  </si>
  <si>
    <t>08</t>
  </si>
  <si>
    <t>ОБРАЗОВАНИЕ</t>
  </si>
  <si>
    <t>07</t>
  </si>
  <si>
    <t>Общее образование</t>
  </si>
  <si>
    <t>Школы-детские сады, школы начальные, неполные средние и средние</t>
  </si>
  <si>
    <t>Другие вопросы в области образования</t>
  </si>
  <si>
    <t>09</t>
  </si>
  <si>
    <t>Учебно - методические кабинеты, центральные бухгалтерии, группы хозяйственного обслуживания, учебные фильмотеки</t>
  </si>
  <si>
    <t>4520000</t>
  </si>
  <si>
    <t>КУЛЬТУРА, КИНЕМАТОГРАФИЯ И СРЕДСТВА МАССОВОЙ ИНФОРМАЦИИ</t>
  </si>
  <si>
    <t xml:space="preserve">Культура </t>
  </si>
  <si>
    <t>4700000</t>
  </si>
  <si>
    <t>Больницы, клиники, госпитали, медико-санитарные части</t>
  </si>
  <si>
    <t>Фельдшерско-акушерские пункты</t>
  </si>
  <si>
    <t>4780000</t>
  </si>
  <si>
    <t>СОЦИАЛЬНАЯ ПОЛИТИКА</t>
  </si>
  <si>
    <t>10</t>
  </si>
  <si>
    <t>11</t>
  </si>
  <si>
    <t>ЗДРАВООХРАНЕНИЕ И СПОРТ</t>
  </si>
  <si>
    <t>МЕЖБЮДЖЕТНЫЕ ТРАНСФЕРТЫ</t>
  </si>
  <si>
    <t>Финансовая помощь бюджетам других уровней</t>
  </si>
  <si>
    <t>за счет доходов от предприн.деят-ти</t>
  </si>
  <si>
    <t>за счет бюджета Комсом.  района</t>
  </si>
  <si>
    <t>ИТОГО РАСХОДОВ</t>
  </si>
  <si>
    <t>500</t>
  </si>
  <si>
    <t>Выполнение функций органами местного самоуправления</t>
  </si>
  <si>
    <t>001</t>
  </si>
  <si>
    <t>Выполнение функций бюджетными учреждениями</t>
  </si>
  <si>
    <t>4529900</t>
  </si>
  <si>
    <t>Стационарная медицинская помощь</t>
  </si>
  <si>
    <t>4709900</t>
  </si>
  <si>
    <t>Амбулаторная помощь</t>
  </si>
  <si>
    <t>4789900</t>
  </si>
  <si>
    <t>005</t>
  </si>
  <si>
    <t>Социальные выплаты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</si>
  <si>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</si>
  <si>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</t>
  </si>
  <si>
    <t>5201000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</si>
  <si>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</si>
  <si>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</si>
  <si>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5160130</t>
  </si>
  <si>
    <t>008</t>
  </si>
  <si>
    <t>Субвенции бюджетам муниципальных образований</t>
  </si>
  <si>
    <t>Осуществление  первичного воинского учета на территориях, где отсутствуют военные комиссариаты</t>
  </si>
  <si>
    <t>0013600</t>
  </si>
  <si>
    <t>009</t>
  </si>
  <si>
    <t>Другие вопросы в области здравоохранения, физической культуры и спорта</t>
  </si>
  <si>
    <t>Обеспечение деятельности подведомственных учреждений</t>
  </si>
  <si>
    <t>4210000</t>
  </si>
  <si>
    <t>5200000</t>
  </si>
  <si>
    <t>Обязательное медицинское страхование неработающего населения</t>
  </si>
  <si>
    <t xml:space="preserve"> Страховые взносы по обязательному медицинскому страхованию неработающего населения</t>
  </si>
  <si>
    <t>7710000</t>
  </si>
  <si>
    <t>795</t>
  </si>
  <si>
    <t>Вед</t>
  </si>
  <si>
    <t>974</t>
  </si>
  <si>
    <t>992</t>
  </si>
  <si>
    <t>957</t>
  </si>
  <si>
    <t>955</t>
  </si>
  <si>
    <t>Физическая культура и спорт</t>
  </si>
  <si>
    <t>Бюджетные инвестиции в объекты капитального  строительства  собственности муниципальных образований</t>
  </si>
  <si>
    <t>Бюджетные инвестиции</t>
  </si>
  <si>
    <t>903</t>
  </si>
  <si>
    <t>1020102</t>
  </si>
  <si>
    <t>003</t>
  </si>
  <si>
    <t>Региональные целевые программы</t>
  </si>
  <si>
    <t>5220000</t>
  </si>
  <si>
    <t>Социальное обеспечение населения</t>
  </si>
  <si>
    <t>Государственная регистрация актов гражданского состояния</t>
  </si>
  <si>
    <t>14</t>
  </si>
  <si>
    <t>0013800</t>
  </si>
  <si>
    <t>Другие общегосударственные расходы</t>
  </si>
  <si>
    <t>0020404</t>
  </si>
  <si>
    <t>Осуществление полномочий ЧР по организации и осуществлению деятельности по опеке и попечительству</t>
  </si>
  <si>
    <t>Осуществление отдельных госуд. полнлмочий по созданию комиссий по делам несовершеннолетних и защите их прав и организации деятельности таких комиссий</t>
  </si>
  <si>
    <t>0020402</t>
  </si>
  <si>
    <t>Дорожное хозяйство</t>
  </si>
  <si>
    <t>Поддержка дорожного хозяйства</t>
  </si>
  <si>
    <t>3150200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</si>
  <si>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</si>
  <si>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</si>
  <si>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>Отдельные мероприятия в области дорожного хозяйства</t>
  </si>
  <si>
    <t>365</t>
  </si>
  <si>
    <t>Мероприятия в сфере культуры</t>
  </si>
  <si>
    <t>4500000</t>
  </si>
  <si>
    <t>Комлектование книжных фондов библиотек муниципальных образований</t>
  </si>
  <si>
    <t>4500600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</si>
  <si>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</si>
  <si>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</si>
  <si>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Руководство и управление в сфере установленных функций органов местного самоупрвления</t>
  </si>
  <si>
    <t>0020000</t>
  </si>
  <si>
    <t>0020400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</si>
  <si>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</si>
  <si>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НАЦИОНАЛЬНАЯ ЭКОНОМИКА</t>
  </si>
  <si>
    <t>Сельское хозяйство</t>
  </si>
  <si>
    <t>Государственная поддержка сельского хозяйства</t>
  </si>
  <si>
    <t>2600000</t>
  </si>
  <si>
    <t>Мероприятия в области  сельскохозяйственного производства</t>
  </si>
  <si>
    <t>2600400</t>
  </si>
  <si>
    <t>7951500</t>
  </si>
  <si>
    <t>342</t>
  </si>
  <si>
    <t>Районная целевая программа "Развитие АПК в Комсомольском районе"</t>
  </si>
  <si>
    <t>Мероприятия в области сельскохозяйственного  производства</t>
  </si>
  <si>
    <t>5223704</t>
  </si>
  <si>
    <t>Физкультурно - оздоровительный комплекс с.Комсомольское</t>
  </si>
  <si>
    <t>3150203</t>
  </si>
  <si>
    <t>Содержание автомобильных дорог общего пользования</t>
  </si>
  <si>
    <t>Строительство и модернизация автомобильных дорог общего пользоавания</t>
  </si>
  <si>
    <t>3150201</t>
  </si>
  <si>
    <t>Резервные фонды</t>
  </si>
  <si>
    <t>12</t>
  </si>
  <si>
    <t>Резервные фонды местных администраций</t>
  </si>
  <si>
    <t>0700500</t>
  </si>
  <si>
    <t>Прочие расходы</t>
  </si>
  <si>
    <t>013</t>
  </si>
  <si>
    <t>Денежные выплаты медицинскому персоналу фельдшерско - акушерских пунктов, врачам, фельдшерам и медицинским сестрам "Скорой медицинской помощи"</t>
  </si>
  <si>
    <t>5201800</t>
  </si>
  <si>
    <t>0920300</t>
  </si>
  <si>
    <t>Реализация гос.функций, связанных с общегосударственным управлением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</si>
  <si>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</si>
  <si>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</si>
  <si>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</si>
  <si>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7950000</t>
  </si>
  <si>
    <t>Районная целевая программа "Комплексные меры профилактики правонарушений в Комсомольском районе Чувашской Республики на 2006-2008 годы"</t>
  </si>
  <si>
    <t>7950200</t>
  </si>
  <si>
    <t>ЖИЛИЩНО - КОММУНАЛЬНОЕ ХОЗЯЙСТВО</t>
  </si>
  <si>
    <t>Жилищное хозяйство</t>
  </si>
  <si>
    <t>0980202</t>
  </si>
  <si>
    <t>Обеспечение мероприятий по по переселению граждан из аварийного жилищного фонда</t>
  </si>
  <si>
    <t>Благоустройство</t>
  </si>
  <si>
    <t>Иные межбюджетные трансферты</t>
  </si>
  <si>
    <t>Иные безвозмездные и безвозвратные перечисления</t>
  </si>
  <si>
    <t>Средства, передаваемые для компенсации дополнительных  расходов, возникших в результате решений, принятых органами власти другого уровня</t>
  </si>
  <si>
    <t>5201500</t>
  </si>
  <si>
    <t>017</t>
  </si>
  <si>
    <t>Дошкольное образование</t>
  </si>
  <si>
    <t>Детские дошкольные учреждения</t>
  </si>
  <si>
    <t>4200000</t>
  </si>
  <si>
    <t>4209900</t>
  </si>
  <si>
    <t xml:space="preserve">Бюджетные инвестиции в объекты капитального строительства собственности муниципальных образований </t>
  </si>
  <si>
    <t>4219900</t>
  </si>
  <si>
    <t>Федеральная целевая программа "Жилище" на 2002-2010годы</t>
  </si>
  <si>
    <t>1040000</t>
  </si>
  <si>
    <t xml:space="preserve">Подпрограмма" Обеспечение жильем молодых семей"    </t>
  </si>
  <si>
    <t>1040200</t>
  </si>
  <si>
    <t>Субсидии на обеспечение жильем</t>
  </si>
  <si>
    <t>501</t>
  </si>
  <si>
    <t>Субсидии бюджетам муниципальных образований</t>
  </si>
  <si>
    <t>Федеральная целевая программа "Жилище" на 2002-2010 годы</t>
  </si>
  <si>
    <t>Подпрограмма "Обеспечение жильем молодых семей"</t>
  </si>
  <si>
    <t>010</t>
  </si>
  <si>
    <t>Фонд софинансирования</t>
  </si>
  <si>
    <t>ИЗМЕНЕНИЯ,</t>
  </si>
  <si>
    <t>Межбюджетные трансферты бюджетам государственных внебюджетных фондов</t>
  </si>
  <si>
    <t>Страховые взносы по обязательному медицинскому страхованию неработающего населения</t>
  </si>
  <si>
    <t>Перечисления другим бюджетам бюджетной системы Российской Федерации</t>
  </si>
  <si>
    <t>вносимые в приложение №4 "Распределение расходов бюджета Комсомольского района  на 2008 год по разделам, подразделам, целевым статьям и видам расходов фукнкциональной классификации расходов  бюджетов Российской Федерации "</t>
  </si>
  <si>
    <t>Федеральная целевая программа "Социальное развитие села до 2010 года"</t>
  </si>
  <si>
    <t>Субсидии на обеспечение жильем молодых семей и молодых специалистов, проживающих и работающих в сельской мстности</t>
  </si>
  <si>
    <t>Субсидии на обеспечение жильем граждан РФ, проживающих и работающих в сельской местности</t>
  </si>
  <si>
    <t>Субсидии по осуществлению дорожной деятельности, в отношении автодорог местного значения в границах населенных пунктов поселений</t>
  </si>
  <si>
    <t>1001100</t>
  </si>
  <si>
    <t>021</t>
  </si>
  <si>
    <t>099</t>
  </si>
  <si>
    <t>5210110</t>
  </si>
  <si>
    <t>Субсидии юридическим лицам</t>
  </si>
  <si>
    <t>006</t>
  </si>
  <si>
    <t xml:space="preserve">Ежемесячное денежное вознаграждение за классное руководство </t>
  </si>
  <si>
    <t>Поощрение лучших учителей</t>
  </si>
  <si>
    <t>5200900</t>
  </si>
  <si>
    <t>5201100</t>
  </si>
  <si>
    <t>Внедрение инновационных образовательных программ</t>
  </si>
  <si>
    <t>4360200</t>
  </si>
  <si>
    <t>Приложение №2 к решению Собрания депутатов Комсомольского района   "О внесении изменений в решение Собрания депутатов Комсомольского района "О бюджете Комсомольского района   на 2008 год"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</si>
  <si>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</si>
  <si>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</si>
  <si>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</si>
  <si>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</si>
  <si>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</si>
  <si>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Другие вопросы в области культуры, кинематографии и средств массовой информации</t>
  </si>
  <si>
    <t>06</t>
  </si>
  <si>
    <t>Районная целевая программа "Культура Комсомольского района : 2006-2010 годы"</t>
  </si>
  <si>
    <t>7950800</t>
  </si>
  <si>
    <t>Мероприятия по поддержке и развитию культуры, искусства</t>
  </si>
  <si>
    <t>023</t>
  </si>
  <si>
    <t>Дворцы и дома культуры, другие учреждения культуры и средств массовой информации</t>
  </si>
  <si>
    <t>4400000</t>
  </si>
  <si>
    <t>4409900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</si>
</sst>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justify" wrapText="1"/>
    </xf>
    <xf numFmtId="3" fontId="4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justify" vertical="distributed" wrapText="1"/>
    </xf>
    <xf numFmtId="49" fontId="2" fillId="0" borderId="1" xfId="0" applyNumberFormat="1" applyFont="1" applyBorder="1" applyAlignment="1">
      <alignment horizontal="justify" vertical="distributed" wrapText="1"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justify" wrapText="1"/>
    </xf>
    <xf numFmtId="49" fontId="0" fillId="0" borderId="2" xfId="0" applyNumberFormat="1" applyFont="1" applyFill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49" fontId="0" fillId="0" borderId="1" xfId="0" applyNumberFormat="1" applyFont="1" applyBorder="1" applyAlignment="1">
      <alignment horizontal="justify" wrapText="1"/>
    </xf>
    <xf numFmtId="3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justify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justify"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ill="1" applyBorder="1" applyAlignment="1">
      <alignment horizontal="justify" wrapText="1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justify" wrapText="1"/>
    </xf>
    <xf numFmtId="0" fontId="6" fillId="0" borderId="1" xfId="0" applyFont="1" applyBorder="1" applyAlignment="1">
      <alignment wrapText="1"/>
    </xf>
    <xf numFmtId="49" fontId="0" fillId="0" borderId="4" xfId="0" applyNumberFormat="1" applyFill="1" applyBorder="1" applyAlignment="1">
      <alignment horizontal="justify" wrapText="1"/>
    </xf>
    <xf numFmtId="0" fontId="0" fillId="0" borderId="2" xfId="0" applyFill="1" applyBorder="1" applyAlignment="1">
      <alignment horizontal="justify" wrapText="1"/>
    </xf>
    <xf numFmtId="3" fontId="0" fillId="0" borderId="1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justify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Fill="1" applyBorder="1" applyAlignment="1">
      <alignment horizontal="justify" wrapText="1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68">
      <selection activeCell="K74" sqref="K74"/>
    </sheetView>
  </sheetViews>
  <sheetFormatPr defaultColWidth="9.00390625" defaultRowHeight="12.75"/>
  <cols>
    <col min="1" max="1" width="48.75390625" style="23" customWidth="1"/>
    <col min="2" max="2" width="4.125" style="24" hidden="1" customWidth="1"/>
    <col min="3" max="3" width="7.125" style="23" customWidth="1"/>
    <col min="4" max="4" width="6.00390625" style="23" customWidth="1"/>
    <col min="5" max="5" width="9.625" style="23" customWidth="1"/>
    <col min="6" max="6" width="5.625" style="23" customWidth="1"/>
    <col min="7" max="7" width="15.625" style="23" customWidth="1"/>
    <col min="8" max="8" width="13.125" style="23" customWidth="1"/>
    <col min="9" max="9" width="12.375" style="23" customWidth="1"/>
    <col min="10" max="10" width="10.00390625" style="23" customWidth="1"/>
    <col min="11" max="12" width="9.125" style="23" customWidth="1"/>
    <col min="13" max="13" width="9.75390625" style="23" bestFit="1" customWidth="1"/>
    <col min="14" max="16384" width="9.125" style="23" customWidth="1"/>
  </cols>
  <sheetData>
    <row r="1" spans="2:9" s="21" customFormat="1" ht="56.25" customHeight="1">
      <c r="B1" s="17"/>
      <c r="D1" s="72"/>
      <c r="E1" s="93" t="s">
        <v>188</v>
      </c>
      <c r="F1" s="93"/>
      <c r="G1" s="93"/>
      <c r="H1" s="93"/>
      <c r="I1" s="93"/>
    </row>
    <row r="2" spans="2:9" s="21" customFormat="1" ht="21" customHeight="1">
      <c r="B2" s="17"/>
      <c r="F2" s="22"/>
      <c r="G2" s="22"/>
      <c r="H2" s="22"/>
      <c r="I2" s="22"/>
    </row>
    <row r="3" spans="1:9" s="21" customFormat="1" ht="21" customHeight="1">
      <c r="A3" s="97" t="s">
        <v>167</v>
      </c>
      <c r="B3" s="97"/>
      <c r="C3" s="97"/>
      <c r="D3" s="97"/>
      <c r="E3" s="97"/>
      <c r="F3" s="97"/>
      <c r="G3" s="97"/>
      <c r="H3" s="97"/>
      <c r="I3" s="97"/>
    </row>
    <row r="4" spans="1:9" ht="50.25" customHeight="1">
      <c r="A4" s="92" t="s">
        <v>171</v>
      </c>
      <c r="B4" s="92"/>
      <c r="C4" s="92"/>
      <c r="D4" s="92"/>
      <c r="E4" s="92"/>
      <c r="F4" s="92"/>
      <c r="G4" s="92"/>
      <c r="H4" s="92"/>
      <c r="I4" s="92"/>
    </row>
    <row r="5" ht="24" customHeight="1">
      <c r="I5" s="23" t="s">
        <v>12</v>
      </c>
    </row>
    <row r="6" spans="1:9" ht="12.75">
      <c r="A6" s="94" t="s">
        <v>0</v>
      </c>
      <c r="B6" s="95" t="s">
        <v>69</v>
      </c>
      <c r="C6" s="94" t="s">
        <v>1</v>
      </c>
      <c r="D6" s="94" t="s">
        <v>2</v>
      </c>
      <c r="E6" s="94" t="s">
        <v>3</v>
      </c>
      <c r="F6" s="94" t="s">
        <v>4</v>
      </c>
      <c r="G6" s="94" t="s">
        <v>6</v>
      </c>
      <c r="H6" s="94"/>
      <c r="I6" s="94"/>
    </row>
    <row r="7" spans="1:9" ht="53.25" customHeight="1">
      <c r="A7" s="94"/>
      <c r="B7" s="96"/>
      <c r="C7" s="94"/>
      <c r="D7" s="94"/>
      <c r="E7" s="94"/>
      <c r="F7" s="94"/>
      <c r="G7" s="25" t="s">
        <v>5</v>
      </c>
      <c r="H7" s="26" t="s">
        <v>37</v>
      </c>
      <c r="I7" s="26" t="s">
        <v>36</v>
      </c>
    </row>
    <row r="8" spans="1:9" ht="18.75" customHeight="1">
      <c r="A8" s="1">
        <v>1</v>
      </c>
      <c r="B8" s="11"/>
      <c r="C8" s="1">
        <v>2</v>
      </c>
      <c r="D8" s="1">
        <v>3</v>
      </c>
      <c r="E8" s="1">
        <v>4</v>
      </c>
      <c r="F8" s="1">
        <v>5</v>
      </c>
      <c r="G8" s="2">
        <v>6</v>
      </c>
      <c r="H8" s="3">
        <v>7</v>
      </c>
      <c r="I8" s="3">
        <v>8</v>
      </c>
    </row>
    <row r="9" spans="1:9" ht="27.75" customHeight="1">
      <c r="A9" s="18" t="s">
        <v>7</v>
      </c>
      <c r="B9" s="5" t="s">
        <v>77</v>
      </c>
      <c r="C9" s="27" t="s">
        <v>8</v>
      </c>
      <c r="D9" s="2"/>
      <c r="E9" s="2"/>
      <c r="F9" s="2"/>
      <c r="G9" s="6">
        <f aca="true" t="shared" si="0" ref="G9:G82">H9+I9</f>
        <v>26900</v>
      </c>
      <c r="H9" s="81">
        <f>H10+H15+H18</f>
        <v>26900</v>
      </c>
      <c r="I9" s="16"/>
    </row>
    <row r="10" spans="1:9" ht="63" customHeight="1">
      <c r="A10" s="28" t="s">
        <v>107</v>
      </c>
      <c r="B10" s="29">
        <v>903</v>
      </c>
      <c r="C10" s="5" t="s">
        <v>8</v>
      </c>
      <c r="D10" s="5" t="s">
        <v>9</v>
      </c>
      <c r="E10" s="2"/>
      <c r="F10" s="2"/>
      <c r="G10" s="6">
        <f t="shared" si="0"/>
        <v>10900</v>
      </c>
      <c r="H10" s="81">
        <f>H11</f>
        <v>10900</v>
      </c>
      <c r="I10" s="16"/>
    </row>
    <row r="11" spans="1:9" ht="33.75" customHeight="1">
      <c r="A11" s="8" t="s">
        <v>104</v>
      </c>
      <c r="B11" s="12">
        <v>903</v>
      </c>
      <c r="C11" s="30" t="s">
        <v>8</v>
      </c>
      <c r="D11" s="30" t="s">
        <v>9</v>
      </c>
      <c r="E11" s="30" t="s">
        <v>105</v>
      </c>
      <c r="F11" s="30"/>
      <c r="G11" s="6">
        <f t="shared" si="0"/>
        <v>10900</v>
      </c>
      <c r="H11" s="81">
        <f>H12</f>
        <v>10900</v>
      </c>
      <c r="I11" s="16"/>
    </row>
    <row r="12" spans="1:9" ht="27.75" customHeight="1">
      <c r="A12" s="31" t="s">
        <v>40</v>
      </c>
      <c r="B12" s="32">
        <v>903</v>
      </c>
      <c r="C12" s="30" t="s">
        <v>8</v>
      </c>
      <c r="D12" s="30" t="s">
        <v>9</v>
      </c>
      <c r="E12" s="30" t="s">
        <v>106</v>
      </c>
      <c r="F12" s="30" t="s">
        <v>39</v>
      </c>
      <c r="G12" s="6">
        <f t="shared" si="0"/>
        <v>10900</v>
      </c>
      <c r="H12" s="81">
        <f>H13+H14</f>
        <v>10900</v>
      </c>
      <c r="I12" s="16"/>
    </row>
    <row r="13" spans="1:9" ht="55.5" customHeight="1">
      <c r="A13" s="33" t="s">
        <v>89</v>
      </c>
      <c r="B13" s="34">
        <v>903</v>
      </c>
      <c r="C13" s="30" t="s">
        <v>8</v>
      </c>
      <c r="D13" s="30" t="s">
        <v>9</v>
      </c>
      <c r="E13" s="30" t="s">
        <v>90</v>
      </c>
      <c r="F13" s="30" t="s">
        <v>39</v>
      </c>
      <c r="G13" s="35">
        <f t="shared" si="0"/>
        <v>5600</v>
      </c>
      <c r="H13" s="80">
        <v>5600</v>
      </c>
      <c r="I13" s="16"/>
    </row>
    <row r="14" spans="1:9" ht="40.5" customHeight="1">
      <c r="A14" s="33" t="s">
        <v>88</v>
      </c>
      <c r="B14" s="5" t="s">
        <v>77</v>
      </c>
      <c r="C14" s="79" t="s">
        <v>8</v>
      </c>
      <c r="D14" s="79" t="s">
        <v>9</v>
      </c>
      <c r="E14" s="79" t="s">
        <v>87</v>
      </c>
      <c r="F14" s="79" t="s">
        <v>39</v>
      </c>
      <c r="G14" s="55">
        <f t="shared" si="0"/>
        <v>5300</v>
      </c>
      <c r="H14" s="80">
        <v>5300</v>
      </c>
      <c r="I14" s="16"/>
    </row>
    <row r="15" spans="1:9" ht="19.5" customHeight="1">
      <c r="A15" s="19" t="s">
        <v>124</v>
      </c>
      <c r="B15" s="36">
        <v>903</v>
      </c>
      <c r="C15" s="5" t="s">
        <v>8</v>
      </c>
      <c r="D15" s="20" t="s">
        <v>125</v>
      </c>
      <c r="E15" s="5"/>
      <c r="F15" s="5"/>
      <c r="G15" s="6">
        <f t="shared" si="0"/>
        <v>-520000</v>
      </c>
      <c r="H15" s="81">
        <f>H16</f>
        <v>-520000</v>
      </c>
      <c r="I15" s="16"/>
    </row>
    <row r="16" spans="1:9" ht="18.75" customHeight="1">
      <c r="A16" s="10" t="s">
        <v>126</v>
      </c>
      <c r="B16" s="36">
        <v>903</v>
      </c>
      <c r="C16" s="30" t="s">
        <v>8</v>
      </c>
      <c r="D16" s="37" t="s">
        <v>125</v>
      </c>
      <c r="E16" s="30" t="s">
        <v>127</v>
      </c>
      <c r="F16" s="30"/>
      <c r="G16" s="35">
        <f t="shared" si="0"/>
        <v>-520000</v>
      </c>
      <c r="H16" s="82">
        <f>H17</f>
        <v>-520000</v>
      </c>
      <c r="I16" s="16"/>
    </row>
    <row r="17" spans="1:9" ht="24" customHeight="1">
      <c r="A17" s="33" t="s">
        <v>128</v>
      </c>
      <c r="B17" s="36">
        <v>903</v>
      </c>
      <c r="C17" s="30" t="s">
        <v>8</v>
      </c>
      <c r="D17" s="37" t="s">
        <v>125</v>
      </c>
      <c r="E17" s="30" t="s">
        <v>127</v>
      </c>
      <c r="F17" s="30" t="s">
        <v>129</v>
      </c>
      <c r="G17" s="35">
        <f t="shared" si="0"/>
        <v>-520000</v>
      </c>
      <c r="H17" s="82">
        <v>-520000</v>
      </c>
      <c r="I17" s="16"/>
    </row>
    <row r="18" spans="1:9" ht="17.25" customHeight="1">
      <c r="A18" s="19" t="s">
        <v>86</v>
      </c>
      <c r="B18" s="36">
        <v>903</v>
      </c>
      <c r="C18" s="5" t="s">
        <v>8</v>
      </c>
      <c r="D18" s="20" t="s">
        <v>84</v>
      </c>
      <c r="E18" s="5"/>
      <c r="F18" s="5"/>
      <c r="G18" s="6">
        <f t="shared" si="0"/>
        <v>536000</v>
      </c>
      <c r="H18" s="6">
        <f>H19+H22</f>
        <v>536000</v>
      </c>
      <c r="I18" s="6"/>
    </row>
    <row r="19" spans="1:9" ht="33.75" customHeight="1">
      <c r="A19" s="10" t="s">
        <v>83</v>
      </c>
      <c r="B19" s="36">
        <v>903</v>
      </c>
      <c r="C19" s="30" t="s">
        <v>8</v>
      </c>
      <c r="D19" s="37" t="s">
        <v>84</v>
      </c>
      <c r="E19" s="30" t="s">
        <v>85</v>
      </c>
      <c r="F19" s="30"/>
      <c r="G19" s="55">
        <f t="shared" si="0"/>
        <v>90000</v>
      </c>
      <c r="H19" s="35">
        <f>H20+H21</f>
        <v>90000</v>
      </c>
      <c r="I19" s="35"/>
    </row>
    <row r="20" spans="1:9" ht="22.5" customHeight="1">
      <c r="A20" s="33" t="s">
        <v>42</v>
      </c>
      <c r="B20" s="36">
        <v>903</v>
      </c>
      <c r="C20" s="30" t="s">
        <v>8</v>
      </c>
      <c r="D20" s="37" t="s">
        <v>84</v>
      </c>
      <c r="E20" s="30" t="s">
        <v>85</v>
      </c>
      <c r="F20" s="30" t="s">
        <v>41</v>
      </c>
      <c r="G20" s="35">
        <f t="shared" si="0"/>
        <v>-542600</v>
      </c>
      <c r="H20" s="35">
        <v>-542600</v>
      </c>
      <c r="I20" s="35"/>
    </row>
    <row r="21" spans="1:9" ht="24" customHeight="1">
      <c r="A21" s="33" t="s">
        <v>42</v>
      </c>
      <c r="B21" s="36">
        <v>903</v>
      </c>
      <c r="C21" s="30" t="s">
        <v>8</v>
      </c>
      <c r="D21" s="37" t="s">
        <v>84</v>
      </c>
      <c r="E21" s="30" t="s">
        <v>85</v>
      </c>
      <c r="F21" s="30" t="s">
        <v>39</v>
      </c>
      <c r="G21" s="35">
        <f t="shared" si="0"/>
        <v>632600</v>
      </c>
      <c r="H21" s="35">
        <v>632600</v>
      </c>
      <c r="I21" s="35"/>
    </row>
    <row r="22" spans="1:9" ht="28.5" customHeight="1">
      <c r="A22" s="76" t="s">
        <v>133</v>
      </c>
      <c r="B22" s="36" t="s">
        <v>77</v>
      </c>
      <c r="C22" s="30" t="s">
        <v>8</v>
      </c>
      <c r="D22" s="37" t="s">
        <v>84</v>
      </c>
      <c r="E22" s="30" t="s">
        <v>132</v>
      </c>
      <c r="F22" s="30"/>
      <c r="G22" s="35">
        <f t="shared" si="0"/>
        <v>446000</v>
      </c>
      <c r="H22" s="35">
        <f>H23</f>
        <v>446000</v>
      </c>
      <c r="I22" s="35"/>
    </row>
    <row r="23" spans="1:9" ht="28.5" customHeight="1">
      <c r="A23" s="31" t="s">
        <v>40</v>
      </c>
      <c r="B23" s="36" t="s">
        <v>77</v>
      </c>
      <c r="C23" s="30" t="s">
        <v>8</v>
      </c>
      <c r="D23" s="37" t="s">
        <v>84</v>
      </c>
      <c r="E23" s="30" t="s">
        <v>132</v>
      </c>
      <c r="F23" s="30" t="s">
        <v>39</v>
      </c>
      <c r="G23" s="35">
        <f t="shared" si="0"/>
        <v>446000</v>
      </c>
      <c r="H23" s="35">
        <v>446000</v>
      </c>
      <c r="I23" s="35"/>
    </row>
    <row r="24" spans="1:9" ht="28.5" customHeight="1">
      <c r="A24" s="4" t="s">
        <v>134</v>
      </c>
      <c r="B24" s="36">
        <v>903</v>
      </c>
      <c r="C24" s="5" t="s">
        <v>13</v>
      </c>
      <c r="D24" s="5"/>
      <c r="E24" s="5"/>
      <c r="F24" s="5"/>
      <c r="G24" s="6">
        <f t="shared" si="0"/>
        <v>100000</v>
      </c>
      <c r="H24" s="6">
        <f>H25</f>
        <v>100000</v>
      </c>
      <c r="I24" s="35"/>
    </row>
    <row r="25" spans="1:9" ht="24.75" customHeight="1">
      <c r="A25" s="4" t="s">
        <v>135</v>
      </c>
      <c r="B25" s="36">
        <v>903</v>
      </c>
      <c r="C25" s="5" t="s">
        <v>13</v>
      </c>
      <c r="D25" s="5" t="s">
        <v>14</v>
      </c>
      <c r="E25" s="5"/>
      <c r="F25" s="5"/>
      <c r="G25" s="6">
        <f t="shared" si="0"/>
        <v>100000</v>
      </c>
      <c r="H25" s="6">
        <f>H26</f>
        <v>100000</v>
      </c>
      <c r="I25" s="35"/>
    </row>
    <row r="26" spans="1:9" ht="22.5" customHeight="1">
      <c r="A26" s="38" t="s">
        <v>136</v>
      </c>
      <c r="B26" s="36">
        <v>903</v>
      </c>
      <c r="C26" s="30" t="s">
        <v>13</v>
      </c>
      <c r="D26" s="30" t="s">
        <v>14</v>
      </c>
      <c r="E26" s="30" t="s">
        <v>137</v>
      </c>
      <c r="F26" s="30"/>
      <c r="G26" s="35">
        <f t="shared" si="0"/>
        <v>100000</v>
      </c>
      <c r="H26" s="35">
        <f>H27</f>
        <v>100000</v>
      </c>
      <c r="I26" s="35"/>
    </row>
    <row r="27" spans="1:9" ht="45" customHeight="1">
      <c r="A27" s="10" t="s">
        <v>138</v>
      </c>
      <c r="B27" s="36">
        <v>903</v>
      </c>
      <c r="C27" s="30" t="s">
        <v>13</v>
      </c>
      <c r="D27" s="30" t="s">
        <v>14</v>
      </c>
      <c r="E27" s="30" t="s">
        <v>139</v>
      </c>
      <c r="F27" s="30"/>
      <c r="G27" s="35">
        <f t="shared" si="0"/>
        <v>100000</v>
      </c>
      <c r="H27" s="35">
        <f>H28</f>
        <v>100000</v>
      </c>
      <c r="I27" s="35"/>
    </row>
    <row r="28" spans="1:9" ht="28.5" customHeight="1">
      <c r="A28" s="31" t="s">
        <v>40</v>
      </c>
      <c r="B28" s="36">
        <v>903</v>
      </c>
      <c r="C28" s="39" t="s">
        <v>13</v>
      </c>
      <c r="D28" s="39" t="s">
        <v>14</v>
      </c>
      <c r="E28" s="39" t="s">
        <v>139</v>
      </c>
      <c r="F28" s="39" t="s">
        <v>39</v>
      </c>
      <c r="G28" s="35">
        <f t="shared" si="0"/>
        <v>100000</v>
      </c>
      <c r="H28" s="35">
        <v>100000</v>
      </c>
      <c r="I28" s="35"/>
    </row>
    <row r="29" spans="1:9" ht="26.25" customHeight="1">
      <c r="A29" s="4" t="s">
        <v>108</v>
      </c>
      <c r="B29" s="36">
        <v>903</v>
      </c>
      <c r="C29" s="5" t="s">
        <v>9</v>
      </c>
      <c r="D29" s="5"/>
      <c r="E29" s="5"/>
      <c r="F29" s="5"/>
      <c r="G29" s="6">
        <f t="shared" si="0"/>
        <v>273000</v>
      </c>
      <c r="H29" s="6">
        <f>H30+H37</f>
        <v>273000</v>
      </c>
      <c r="I29" s="35">
        <f>I30+I37</f>
        <v>0</v>
      </c>
    </row>
    <row r="30" spans="1:9" ht="15.75" customHeight="1">
      <c r="A30" s="4" t="s">
        <v>109</v>
      </c>
      <c r="B30" s="36">
        <v>903</v>
      </c>
      <c r="C30" s="5" t="s">
        <v>9</v>
      </c>
      <c r="D30" s="5" t="s">
        <v>10</v>
      </c>
      <c r="E30" s="5"/>
      <c r="F30" s="5"/>
      <c r="G30" s="6">
        <f t="shared" si="0"/>
        <v>273000</v>
      </c>
      <c r="H30" s="6">
        <f>H31+H34</f>
        <v>273000</v>
      </c>
      <c r="I30" s="35">
        <f>I31+I34</f>
        <v>0</v>
      </c>
    </row>
    <row r="31" spans="1:9" ht="18.75" customHeight="1">
      <c r="A31" s="38" t="s">
        <v>110</v>
      </c>
      <c r="B31" s="36">
        <v>903</v>
      </c>
      <c r="C31" s="30" t="s">
        <v>9</v>
      </c>
      <c r="D31" s="30" t="s">
        <v>10</v>
      </c>
      <c r="E31" s="30" t="s">
        <v>111</v>
      </c>
      <c r="F31" s="5"/>
      <c r="G31" s="35">
        <f t="shared" si="0"/>
        <v>-190000</v>
      </c>
      <c r="H31" s="35">
        <f>H32</f>
        <v>-170000</v>
      </c>
      <c r="I31" s="35">
        <f>I32</f>
        <v>-20000</v>
      </c>
    </row>
    <row r="32" spans="1:9" ht="28.5" customHeight="1">
      <c r="A32" s="38" t="s">
        <v>112</v>
      </c>
      <c r="B32" s="36">
        <v>903</v>
      </c>
      <c r="C32" s="30" t="s">
        <v>9</v>
      </c>
      <c r="D32" s="30" t="s">
        <v>10</v>
      </c>
      <c r="E32" s="30" t="s">
        <v>113</v>
      </c>
      <c r="F32" s="30"/>
      <c r="G32" s="35">
        <f t="shared" si="0"/>
        <v>-190000</v>
      </c>
      <c r="H32" s="35">
        <f>H33</f>
        <v>-170000</v>
      </c>
      <c r="I32" s="35">
        <f>I33</f>
        <v>-20000</v>
      </c>
    </row>
    <row r="33" spans="1:9" ht="18.75" customHeight="1">
      <c r="A33" s="40" t="s">
        <v>42</v>
      </c>
      <c r="B33" s="36">
        <v>903</v>
      </c>
      <c r="C33" s="30" t="s">
        <v>9</v>
      </c>
      <c r="D33" s="30" t="s">
        <v>10</v>
      </c>
      <c r="E33" s="30" t="s">
        <v>113</v>
      </c>
      <c r="F33" s="30" t="s">
        <v>41</v>
      </c>
      <c r="G33" s="35">
        <f t="shared" si="0"/>
        <v>-190000</v>
      </c>
      <c r="H33" s="35">
        <v>-170000</v>
      </c>
      <c r="I33" s="35">
        <v>-20000</v>
      </c>
    </row>
    <row r="34" spans="1:9" ht="33.75" customHeight="1">
      <c r="A34" s="40" t="s">
        <v>116</v>
      </c>
      <c r="B34" s="36" t="s">
        <v>77</v>
      </c>
      <c r="C34" s="30" t="s">
        <v>9</v>
      </c>
      <c r="D34" s="30" t="s">
        <v>10</v>
      </c>
      <c r="E34" s="30" t="s">
        <v>114</v>
      </c>
      <c r="F34" s="30"/>
      <c r="G34" s="35">
        <f t="shared" si="0"/>
        <v>463000</v>
      </c>
      <c r="H34" s="35">
        <f>H35+H36</f>
        <v>443000</v>
      </c>
      <c r="I34" s="35">
        <f>I36</f>
        <v>20000</v>
      </c>
    </row>
    <row r="35" spans="1:9" ht="26.25" customHeight="1">
      <c r="A35" s="89" t="s">
        <v>180</v>
      </c>
      <c r="B35" s="36"/>
      <c r="C35" s="54" t="s">
        <v>9</v>
      </c>
      <c r="D35" s="54" t="s">
        <v>10</v>
      </c>
      <c r="E35" s="54" t="s">
        <v>114</v>
      </c>
      <c r="F35" s="54" t="s">
        <v>181</v>
      </c>
      <c r="G35" s="55">
        <f t="shared" si="0"/>
        <v>273000</v>
      </c>
      <c r="H35" s="55">
        <v>273000</v>
      </c>
      <c r="I35" s="55"/>
    </row>
    <row r="36" spans="1:9" ht="28.5" customHeight="1">
      <c r="A36" s="33" t="s">
        <v>117</v>
      </c>
      <c r="B36" s="36" t="s">
        <v>77</v>
      </c>
      <c r="C36" s="30" t="s">
        <v>9</v>
      </c>
      <c r="D36" s="37" t="s">
        <v>10</v>
      </c>
      <c r="E36" s="30" t="s">
        <v>114</v>
      </c>
      <c r="F36" s="30" t="s">
        <v>115</v>
      </c>
      <c r="G36" s="35">
        <f t="shared" si="0"/>
        <v>190000</v>
      </c>
      <c r="H36" s="35">
        <v>170000</v>
      </c>
      <c r="I36" s="35">
        <v>20000</v>
      </c>
    </row>
    <row r="37" spans="1:9" ht="27" customHeight="1">
      <c r="A37" s="4" t="s">
        <v>91</v>
      </c>
      <c r="B37" s="36">
        <v>903</v>
      </c>
      <c r="C37" s="5" t="s">
        <v>9</v>
      </c>
      <c r="D37" s="5" t="s">
        <v>21</v>
      </c>
      <c r="E37" s="5"/>
      <c r="F37" s="5"/>
      <c r="G37" s="6">
        <f t="shared" si="0"/>
        <v>0</v>
      </c>
      <c r="H37" s="6">
        <f>H38+H43</f>
        <v>0</v>
      </c>
      <c r="I37" s="6">
        <f>I38</f>
        <v>0</v>
      </c>
    </row>
    <row r="38" spans="1:9" ht="15" customHeight="1">
      <c r="A38" s="38" t="s">
        <v>92</v>
      </c>
      <c r="B38" s="36">
        <v>903</v>
      </c>
      <c r="C38" s="30" t="s">
        <v>9</v>
      </c>
      <c r="D38" s="30" t="s">
        <v>21</v>
      </c>
      <c r="E38" s="30" t="s">
        <v>93</v>
      </c>
      <c r="F38" s="30"/>
      <c r="G38" s="55">
        <f t="shared" si="0"/>
        <v>9264100</v>
      </c>
      <c r="H38" s="55">
        <f>H39+H41</f>
        <v>9264100</v>
      </c>
      <c r="I38" s="55">
        <f>I43</f>
        <v>0</v>
      </c>
    </row>
    <row r="39" spans="1:9" ht="28.5" customHeight="1">
      <c r="A39" s="8" t="s">
        <v>122</v>
      </c>
      <c r="B39" s="36">
        <v>903</v>
      </c>
      <c r="C39" s="30" t="s">
        <v>9</v>
      </c>
      <c r="D39" s="30" t="s">
        <v>21</v>
      </c>
      <c r="E39" s="30" t="s">
        <v>123</v>
      </c>
      <c r="F39" s="30"/>
      <c r="G39" s="55">
        <f t="shared" si="0"/>
        <v>-30000</v>
      </c>
      <c r="H39" s="55">
        <f>H40</f>
        <v>-30000</v>
      </c>
      <c r="I39" s="55"/>
    </row>
    <row r="40" spans="1:9" ht="15" customHeight="1">
      <c r="A40" s="38" t="s">
        <v>76</v>
      </c>
      <c r="B40" s="36">
        <v>903</v>
      </c>
      <c r="C40" s="30" t="s">
        <v>9</v>
      </c>
      <c r="D40" s="30" t="s">
        <v>21</v>
      </c>
      <c r="E40" s="30" t="s">
        <v>123</v>
      </c>
      <c r="F40" s="30" t="s">
        <v>79</v>
      </c>
      <c r="G40" s="55">
        <f t="shared" si="0"/>
        <v>-30000</v>
      </c>
      <c r="H40" s="55">
        <v>-30000</v>
      </c>
      <c r="I40" s="55"/>
    </row>
    <row r="41" spans="1:9" ht="28.5" customHeight="1">
      <c r="A41" s="26" t="s">
        <v>121</v>
      </c>
      <c r="B41" s="36" t="s">
        <v>77</v>
      </c>
      <c r="C41" s="30" t="s">
        <v>9</v>
      </c>
      <c r="D41" s="30" t="s">
        <v>21</v>
      </c>
      <c r="E41" s="30" t="s">
        <v>120</v>
      </c>
      <c r="F41" s="30"/>
      <c r="G41" s="55">
        <f t="shared" si="0"/>
        <v>9294100</v>
      </c>
      <c r="H41" s="55">
        <f>H42</f>
        <v>9294100</v>
      </c>
      <c r="I41" s="55"/>
    </row>
    <row r="42" spans="1:9" ht="26.25" customHeight="1">
      <c r="A42" s="26" t="s">
        <v>96</v>
      </c>
      <c r="B42" s="36" t="s">
        <v>77</v>
      </c>
      <c r="C42" s="30" t="s">
        <v>9</v>
      </c>
      <c r="D42" s="30" t="s">
        <v>21</v>
      </c>
      <c r="E42" s="30" t="s">
        <v>120</v>
      </c>
      <c r="F42" s="30" t="s">
        <v>97</v>
      </c>
      <c r="G42" s="55">
        <f t="shared" si="0"/>
        <v>9294100</v>
      </c>
      <c r="H42" s="55">
        <v>9294100</v>
      </c>
      <c r="I42" s="55"/>
    </row>
    <row r="43" spans="1:9" ht="27" customHeight="1">
      <c r="A43" s="38" t="s">
        <v>80</v>
      </c>
      <c r="B43" s="36">
        <v>903</v>
      </c>
      <c r="C43" s="30" t="s">
        <v>9</v>
      </c>
      <c r="D43" s="30" t="s">
        <v>21</v>
      </c>
      <c r="E43" s="30" t="s">
        <v>81</v>
      </c>
      <c r="F43" s="30"/>
      <c r="G43" s="35">
        <f t="shared" si="0"/>
        <v>-9264100</v>
      </c>
      <c r="H43" s="35">
        <f>H44</f>
        <v>-9264100</v>
      </c>
      <c r="I43" s="35">
        <f>I44</f>
        <v>0</v>
      </c>
    </row>
    <row r="44" spans="1:9" ht="51" customHeight="1">
      <c r="A44" s="8" t="s">
        <v>94</v>
      </c>
      <c r="B44" s="36">
        <v>903</v>
      </c>
      <c r="C44" s="30" t="s">
        <v>9</v>
      </c>
      <c r="D44" s="30" t="s">
        <v>21</v>
      </c>
      <c r="E44" s="30" t="s">
        <v>95</v>
      </c>
      <c r="F44" s="30"/>
      <c r="G44" s="35">
        <f t="shared" si="0"/>
        <v>-9264100</v>
      </c>
      <c r="H44" s="35">
        <v>-9264100</v>
      </c>
      <c r="I44" s="35">
        <f>I45</f>
        <v>0</v>
      </c>
    </row>
    <row r="45" spans="1:9" ht="30" customHeight="1">
      <c r="A45" s="38" t="s">
        <v>96</v>
      </c>
      <c r="B45" s="36">
        <v>903</v>
      </c>
      <c r="C45" s="30" t="s">
        <v>9</v>
      </c>
      <c r="D45" s="30" t="s">
        <v>21</v>
      </c>
      <c r="E45" s="30" t="s">
        <v>95</v>
      </c>
      <c r="F45" s="30" t="s">
        <v>97</v>
      </c>
      <c r="G45" s="35">
        <f t="shared" si="0"/>
        <v>-4539800</v>
      </c>
      <c r="H45" s="35">
        <v>-4539800</v>
      </c>
      <c r="I45" s="35"/>
    </row>
    <row r="46" spans="1:9" ht="25.5" customHeight="1">
      <c r="A46" s="4" t="s">
        <v>140</v>
      </c>
      <c r="B46" s="15">
        <v>903</v>
      </c>
      <c r="C46" s="5" t="s">
        <v>10</v>
      </c>
      <c r="D46" s="5"/>
      <c r="E46" s="5"/>
      <c r="F46" s="5"/>
      <c r="G46" s="6">
        <f t="shared" si="0"/>
        <v>516600</v>
      </c>
      <c r="H46" s="6">
        <f>H47+H50</f>
        <v>516600</v>
      </c>
      <c r="I46" s="35"/>
    </row>
    <row r="47" spans="1:9" ht="23.25" customHeight="1">
      <c r="A47" s="4" t="s">
        <v>141</v>
      </c>
      <c r="B47" s="15" t="s">
        <v>77</v>
      </c>
      <c r="C47" s="5" t="s">
        <v>10</v>
      </c>
      <c r="D47" s="5" t="s">
        <v>8</v>
      </c>
      <c r="E47" s="5"/>
      <c r="F47" s="5"/>
      <c r="G47" s="6">
        <f t="shared" si="0"/>
        <v>16600</v>
      </c>
      <c r="H47" s="6">
        <f>H48</f>
        <v>16600</v>
      </c>
      <c r="I47" s="35"/>
    </row>
    <row r="48" spans="1:9" ht="36" customHeight="1">
      <c r="A48" s="52" t="s">
        <v>143</v>
      </c>
      <c r="B48" s="53" t="s">
        <v>77</v>
      </c>
      <c r="C48" s="54" t="s">
        <v>10</v>
      </c>
      <c r="D48" s="54" t="s">
        <v>8</v>
      </c>
      <c r="E48" s="54" t="s">
        <v>142</v>
      </c>
      <c r="F48" s="5"/>
      <c r="G48" s="55">
        <f t="shared" si="0"/>
        <v>16600</v>
      </c>
      <c r="H48" s="55">
        <f>H49</f>
        <v>16600</v>
      </c>
      <c r="I48" s="35"/>
    </row>
    <row r="49" spans="1:9" ht="30" customHeight="1">
      <c r="A49" s="31" t="s">
        <v>40</v>
      </c>
      <c r="B49" s="54" t="s">
        <v>77</v>
      </c>
      <c r="C49" s="54" t="s">
        <v>10</v>
      </c>
      <c r="D49" s="54" t="s">
        <v>8</v>
      </c>
      <c r="E49" s="54" t="s">
        <v>142</v>
      </c>
      <c r="F49" s="54" t="s">
        <v>39</v>
      </c>
      <c r="G49" s="55">
        <f t="shared" si="0"/>
        <v>16600</v>
      </c>
      <c r="H49" s="73">
        <v>16600</v>
      </c>
      <c r="I49" s="35"/>
    </row>
    <row r="50" spans="1:9" ht="22.5" customHeight="1">
      <c r="A50" s="65" t="s">
        <v>144</v>
      </c>
      <c r="B50" s="53">
        <v>903</v>
      </c>
      <c r="C50" s="5" t="s">
        <v>10</v>
      </c>
      <c r="D50" s="5" t="s">
        <v>13</v>
      </c>
      <c r="E50" s="5"/>
      <c r="F50" s="5"/>
      <c r="G50" s="6">
        <f t="shared" si="0"/>
        <v>500000</v>
      </c>
      <c r="H50" s="6">
        <f>H51</f>
        <v>500000</v>
      </c>
      <c r="I50" s="35"/>
    </row>
    <row r="51" spans="1:9" ht="39" customHeight="1">
      <c r="A51" s="77" t="s">
        <v>154</v>
      </c>
      <c r="B51" s="66">
        <v>903</v>
      </c>
      <c r="C51" s="56" t="s">
        <v>10</v>
      </c>
      <c r="D51" s="56" t="s">
        <v>13</v>
      </c>
      <c r="E51" s="56" t="s">
        <v>78</v>
      </c>
      <c r="F51" s="57"/>
      <c r="G51" s="55">
        <f t="shared" si="0"/>
        <v>500000</v>
      </c>
      <c r="H51" s="55">
        <f>H52</f>
        <v>500000</v>
      </c>
      <c r="I51" s="35"/>
    </row>
    <row r="52" spans="1:9" ht="24.75" customHeight="1">
      <c r="A52" s="40" t="s">
        <v>76</v>
      </c>
      <c r="B52" s="66">
        <v>903</v>
      </c>
      <c r="C52" s="56" t="s">
        <v>10</v>
      </c>
      <c r="D52" s="56" t="s">
        <v>13</v>
      </c>
      <c r="E52" s="56" t="s">
        <v>78</v>
      </c>
      <c r="F52" s="57" t="s">
        <v>79</v>
      </c>
      <c r="G52" s="55">
        <f t="shared" si="0"/>
        <v>500000</v>
      </c>
      <c r="H52" s="74">
        <v>500000</v>
      </c>
      <c r="I52" s="35"/>
    </row>
    <row r="53" spans="1:9" ht="24.75" customHeight="1">
      <c r="A53" s="60" t="s">
        <v>16</v>
      </c>
      <c r="B53" s="61" t="s">
        <v>70</v>
      </c>
      <c r="C53" s="20" t="s">
        <v>17</v>
      </c>
      <c r="D53" s="20"/>
      <c r="E53" s="37"/>
      <c r="F53" s="37"/>
      <c r="G53" s="75">
        <f t="shared" si="0"/>
        <v>1114000</v>
      </c>
      <c r="H53" s="83">
        <f>H54+H58+H70+H66</f>
        <v>1114000</v>
      </c>
      <c r="I53" s="83">
        <f>I54+I58+I70+I66</f>
        <v>0</v>
      </c>
    </row>
    <row r="54" spans="1:9" ht="21.75" customHeight="1">
      <c r="A54" s="18" t="s">
        <v>150</v>
      </c>
      <c r="B54" s="62" t="s">
        <v>70</v>
      </c>
      <c r="C54" s="5" t="s">
        <v>17</v>
      </c>
      <c r="D54" s="5" t="s">
        <v>8</v>
      </c>
      <c r="E54" s="5"/>
      <c r="F54" s="5"/>
      <c r="G54" s="83">
        <f t="shared" si="0"/>
        <v>65600</v>
      </c>
      <c r="H54" s="83">
        <f>H55</f>
        <v>65600</v>
      </c>
      <c r="I54" s="83"/>
    </row>
    <row r="55" spans="1:9" ht="24.75" customHeight="1">
      <c r="A55" s="8" t="s">
        <v>151</v>
      </c>
      <c r="B55" s="12" t="s">
        <v>70</v>
      </c>
      <c r="C55" s="54" t="s">
        <v>17</v>
      </c>
      <c r="D55" s="54" t="s">
        <v>8</v>
      </c>
      <c r="E55" s="54" t="s">
        <v>152</v>
      </c>
      <c r="F55" s="5"/>
      <c r="G55" s="84">
        <f t="shared" si="0"/>
        <v>65600</v>
      </c>
      <c r="H55" s="84">
        <f>H56</f>
        <v>65600</v>
      </c>
      <c r="I55" s="83"/>
    </row>
    <row r="56" spans="1:9" ht="24.75" customHeight="1">
      <c r="A56" s="58" t="s">
        <v>62</v>
      </c>
      <c r="B56" s="63" t="s">
        <v>70</v>
      </c>
      <c r="C56" s="54" t="s">
        <v>17</v>
      </c>
      <c r="D56" s="54" t="s">
        <v>8</v>
      </c>
      <c r="E56" s="54" t="s">
        <v>153</v>
      </c>
      <c r="F56" s="57"/>
      <c r="G56" s="84">
        <f t="shared" si="0"/>
        <v>65600</v>
      </c>
      <c r="H56" s="84">
        <f>H57</f>
        <v>65600</v>
      </c>
      <c r="I56" s="83"/>
    </row>
    <row r="57" spans="1:9" ht="21.75" customHeight="1">
      <c r="A57" s="64" t="s">
        <v>42</v>
      </c>
      <c r="B57" s="63" t="s">
        <v>70</v>
      </c>
      <c r="C57" s="57" t="s">
        <v>17</v>
      </c>
      <c r="D57" s="57" t="s">
        <v>8</v>
      </c>
      <c r="E57" s="57" t="s">
        <v>153</v>
      </c>
      <c r="F57" s="57" t="s">
        <v>41</v>
      </c>
      <c r="G57" s="84">
        <f t="shared" si="0"/>
        <v>65600</v>
      </c>
      <c r="H57" s="84">
        <v>65600</v>
      </c>
      <c r="I57" s="83"/>
    </row>
    <row r="58" spans="1:9" ht="24.75" customHeight="1">
      <c r="A58" s="4" t="s">
        <v>18</v>
      </c>
      <c r="B58" s="45" t="s">
        <v>70</v>
      </c>
      <c r="C58" s="5" t="s">
        <v>17</v>
      </c>
      <c r="D58" s="5" t="s">
        <v>14</v>
      </c>
      <c r="E58" s="5"/>
      <c r="F58" s="5"/>
      <c r="G58" s="6">
        <f t="shared" si="0"/>
        <v>-17350</v>
      </c>
      <c r="H58" s="6">
        <f>H59+H62+H64</f>
        <v>246900</v>
      </c>
      <c r="I58" s="6">
        <f>I59+I62+I64</f>
        <v>-264250</v>
      </c>
    </row>
    <row r="59" spans="1:9" ht="24.75" customHeight="1">
      <c r="A59" s="10" t="s">
        <v>19</v>
      </c>
      <c r="B59" s="45" t="s">
        <v>70</v>
      </c>
      <c r="C59" s="30" t="s">
        <v>17</v>
      </c>
      <c r="D59" s="30" t="s">
        <v>14</v>
      </c>
      <c r="E59" s="30" t="s">
        <v>63</v>
      </c>
      <c r="F59" s="30"/>
      <c r="G59" s="90">
        <f t="shared" si="0"/>
        <v>-38662.20999999999</v>
      </c>
      <c r="H59" s="90">
        <f>H60</f>
        <v>225587.79</v>
      </c>
      <c r="I59" s="90">
        <f>I60</f>
        <v>-264250</v>
      </c>
    </row>
    <row r="60" spans="1:9" ht="24.75" customHeight="1">
      <c r="A60" s="58" t="s">
        <v>62</v>
      </c>
      <c r="B60" s="63" t="s">
        <v>70</v>
      </c>
      <c r="C60" s="57" t="s">
        <v>17</v>
      </c>
      <c r="D60" s="57" t="s">
        <v>14</v>
      </c>
      <c r="E60" s="57" t="s">
        <v>155</v>
      </c>
      <c r="F60" s="57"/>
      <c r="G60" s="90">
        <f t="shared" si="0"/>
        <v>-38662.20999999999</v>
      </c>
      <c r="H60" s="90">
        <f>H61</f>
        <v>225587.79</v>
      </c>
      <c r="I60" s="35">
        <f>I61</f>
        <v>-264250</v>
      </c>
    </row>
    <row r="61" spans="1:9" ht="24.75" customHeight="1">
      <c r="A61" s="67" t="s">
        <v>42</v>
      </c>
      <c r="B61" s="63" t="s">
        <v>70</v>
      </c>
      <c r="C61" s="57" t="s">
        <v>17</v>
      </c>
      <c r="D61" s="57" t="s">
        <v>14</v>
      </c>
      <c r="E61" s="57" t="s">
        <v>155</v>
      </c>
      <c r="F61" s="57" t="s">
        <v>41</v>
      </c>
      <c r="G61" s="90">
        <f t="shared" si="0"/>
        <v>-38662.20999999999</v>
      </c>
      <c r="H61" s="90">
        <v>225587.79</v>
      </c>
      <c r="I61" s="35">
        <v>-264250</v>
      </c>
    </row>
    <row r="62" spans="1:9" ht="24.75" customHeight="1">
      <c r="A62" s="8" t="s">
        <v>182</v>
      </c>
      <c r="B62" s="53"/>
      <c r="C62" s="57" t="s">
        <v>17</v>
      </c>
      <c r="D62" s="57" t="s">
        <v>14</v>
      </c>
      <c r="E62" s="57" t="s">
        <v>184</v>
      </c>
      <c r="F62" s="57"/>
      <c r="G62" s="91">
        <f>H62+I62</f>
        <v>1312.21</v>
      </c>
      <c r="H62" s="91">
        <f>H63</f>
        <v>1312.21</v>
      </c>
      <c r="I62" s="35"/>
    </row>
    <row r="63" spans="1:9" ht="24.75" customHeight="1">
      <c r="A63" s="64" t="s">
        <v>42</v>
      </c>
      <c r="B63" s="53"/>
      <c r="C63" s="57" t="s">
        <v>17</v>
      </c>
      <c r="D63" s="57" t="s">
        <v>14</v>
      </c>
      <c r="E63" s="57" t="s">
        <v>184</v>
      </c>
      <c r="F63" s="57" t="s">
        <v>41</v>
      </c>
      <c r="G63" s="91">
        <f>H63+I63</f>
        <v>1312.21</v>
      </c>
      <c r="H63" s="91">
        <v>1312.21</v>
      </c>
      <c r="I63" s="35"/>
    </row>
    <row r="64" spans="1:9" ht="24.75" customHeight="1">
      <c r="A64" s="9" t="s">
        <v>183</v>
      </c>
      <c r="B64" s="53"/>
      <c r="C64" s="57" t="s">
        <v>17</v>
      </c>
      <c r="D64" s="57" t="s">
        <v>14</v>
      </c>
      <c r="E64" s="57" t="s">
        <v>185</v>
      </c>
      <c r="F64" s="57"/>
      <c r="G64" s="55">
        <f>H64+I64</f>
        <v>20000</v>
      </c>
      <c r="H64" s="55">
        <f>H65</f>
        <v>20000</v>
      </c>
      <c r="I64" s="35"/>
    </row>
    <row r="65" spans="1:9" ht="24.75" customHeight="1">
      <c r="A65" s="64" t="s">
        <v>128</v>
      </c>
      <c r="B65" s="53"/>
      <c r="C65" s="57" t="s">
        <v>17</v>
      </c>
      <c r="D65" s="57" t="s">
        <v>14</v>
      </c>
      <c r="E65" s="57" t="s">
        <v>185</v>
      </c>
      <c r="F65" s="57" t="s">
        <v>129</v>
      </c>
      <c r="G65" s="55">
        <f>H65+I65</f>
        <v>20000</v>
      </c>
      <c r="H65" s="55">
        <v>20000</v>
      </c>
      <c r="I65" s="35"/>
    </row>
    <row r="66" spans="1:9" ht="24.75" customHeight="1">
      <c r="A66" s="7" t="s">
        <v>189</v>
      </c>
      <c r="B66" s="5" t="s">
        <v>17</v>
      </c>
      <c r="C66" s="5" t="s">
        <v>17</v>
      </c>
      <c r="D66" s="5" t="s">
        <v>17</v>
      </c>
      <c r="E66" s="57"/>
      <c r="F66" s="57"/>
      <c r="G66" s="6">
        <f>H66+I66</f>
        <v>264250</v>
      </c>
      <c r="H66" s="6"/>
      <c r="I66" s="6">
        <f>I67</f>
        <v>264250</v>
      </c>
    </row>
    <row r="67" spans="1:9" ht="24.75" customHeight="1">
      <c r="A67" s="64" t="s">
        <v>190</v>
      </c>
      <c r="B67" s="57" t="s">
        <v>17</v>
      </c>
      <c r="C67" s="57" t="s">
        <v>17</v>
      </c>
      <c r="D67" s="57" t="s">
        <v>17</v>
      </c>
      <c r="E67" s="57" t="s">
        <v>191</v>
      </c>
      <c r="F67" s="57"/>
      <c r="G67" s="55">
        <f>H67+I67</f>
        <v>264250</v>
      </c>
      <c r="H67" s="68"/>
      <c r="I67" s="35">
        <f>I68</f>
        <v>264250</v>
      </c>
    </row>
    <row r="68" spans="1:9" ht="24.75" customHeight="1">
      <c r="A68" s="64" t="s">
        <v>192</v>
      </c>
      <c r="B68" s="57" t="s">
        <v>17</v>
      </c>
      <c r="C68" s="57" t="s">
        <v>17</v>
      </c>
      <c r="D68" s="57" t="s">
        <v>17</v>
      </c>
      <c r="E68" s="57" t="s">
        <v>193</v>
      </c>
      <c r="F68" s="57"/>
      <c r="G68" s="55">
        <f>H68+I68</f>
        <v>264250</v>
      </c>
      <c r="H68" s="68"/>
      <c r="I68" s="35">
        <f>I69</f>
        <v>264250</v>
      </c>
    </row>
    <row r="69" spans="1:9" ht="24.75" customHeight="1">
      <c r="A69" s="64" t="s">
        <v>42</v>
      </c>
      <c r="B69" s="57" t="s">
        <v>17</v>
      </c>
      <c r="C69" s="57" t="s">
        <v>17</v>
      </c>
      <c r="D69" s="57" t="s">
        <v>17</v>
      </c>
      <c r="E69" s="57" t="s">
        <v>193</v>
      </c>
      <c r="F69" s="57" t="s">
        <v>41</v>
      </c>
      <c r="G69" s="55">
        <f>H69+I69</f>
        <v>264250</v>
      </c>
      <c r="H69" s="68"/>
      <c r="I69" s="35">
        <v>264250</v>
      </c>
    </row>
    <row r="70" spans="1:9" ht="24.75" customHeight="1">
      <c r="A70" s="4" t="s">
        <v>20</v>
      </c>
      <c r="B70" s="13" t="s">
        <v>70</v>
      </c>
      <c r="C70" s="5" t="s">
        <v>17</v>
      </c>
      <c r="D70" s="5" t="s">
        <v>21</v>
      </c>
      <c r="E70" s="5"/>
      <c r="F70" s="5"/>
      <c r="G70" s="6">
        <f t="shared" si="0"/>
        <v>801500</v>
      </c>
      <c r="H70" s="6">
        <f>H73+H71</f>
        <v>801500</v>
      </c>
      <c r="I70" s="6"/>
    </row>
    <row r="71" spans="1:9" ht="24.75" customHeight="1">
      <c r="A71" s="8" t="s">
        <v>186</v>
      </c>
      <c r="B71" s="13"/>
      <c r="C71" s="54" t="s">
        <v>17</v>
      </c>
      <c r="D71" s="54" t="s">
        <v>21</v>
      </c>
      <c r="E71" s="54" t="s">
        <v>187</v>
      </c>
      <c r="F71" s="54"/>
      <c r="G71" s="55">
        <f t="shared" si="0"/>
        <v>1000000</v>
      </c>
      <c r="H71" s="55">
        <f>H72</f>
        <v>1000000</v>
      </c>
      <c r="I71" s="6"/>
    </row>
    <row r="72" spans="1:9" ht="24.75" customHeight="1">
      <c r="A72" s="67" t="s">
        <v>42</v>
      </c>
      <c r="B72" s="13"/>
      <c r="C72" s="54" t="s">
        <v>17</v>
      </c>
      <c r="D72" s="54" t="s">
        <v>21</v>
      </c>
      <c r="E72" s="54" t="s">
        <v>187</v>
      </c>
      <c r="F72" s="54" t="s">
        <v>41</v>
      </c>
      <c r="G72" s="55">
        <f t="shared" si="0"/>
        <v>1000000</v>
      </c>
      <c r="H72" s="55">
        <v>1000000</v>
      </c>
      <c r="I72" s="6"/>
    </row>
    <row r="73" spans="1:9" ht="24.75" customHeight="1">
      <c r="A73" s="38" t="s">
        <v>22</v>
      </c>
      <c r="B73" s="41" t="s">
        <v>70</v>
      </c>
      <c r="C73" s="30" t="s">
        <v>17</v>
      </c>
      <c r="D73" s="30" t="s">
        <v>21</v>
      </c>
      <c r="E73" s="30" t="s">
        <v>23</v>
      </c>
      <c r="F73" s="30"/>
      <c r="G73" s="35">
        <f t="shared" si="0"/>
        <v>-198500</v>
      </c>
      <c r="H73" s="35">
        <f>H74</f>
        <v>-198500</v>
      </c>
      <c r="I73" s="35"/>
    </row>
    <row r="74" spans="1:9" ht="24.75" customHeight="1">
      <c r="A74" s="31" t="s">
        <v>42</v>
      </c>
      <c r="B74" s="32" t="s">
        <v>70</v>
      </c>
      <c r="C74" s="30" t="s">
        <v>17</v>
      </c>
      <c r="D74" s="30" t="s">
        <v>21</v>
      </c>
      <c r="E74" s="30" t="s">
        <v>43</v>
      </c>
      <c r="F74" s="30" t="s">
        <v>41</v>
      </c>
      <c r="G74" s="35">
        <f t="shared" si="0"/>
        <v>-198500</v>
      </c>
      <c r="H74" s="35">
        <v>-198500</v>
      </c>
      <c r="I74" s="35"/>
    </row>
    <row r="75" spans="1:9" ht="28.5" customHeight="1">
      <c r="A75" s="4" t="s">
        <v>24</v>
      </c>
      <c r="B75" s="13" t="s">
        <v>72</v>
      </c>
      <c r="C75" s="5" t="s">
        <v>15</v>
      </c>
      <c r="D75" s="5"/>
      <c r="E75" s="5"/>
      <c r="F75" s="5"/>
      <c r="G75" s="6">
        <f t="shared" si="0"/>
        <v>47700</v>
      </c>
      <c r="H75" s="6">
        <f>H76+H83</f>
        <v>47700</v>
      </c>
      <c r="I75" s="6">
        <f>I76</f>
        <v>0</v>
      </c>
    </row>
    <row r="76" spans="1:9" ht="24.75" customHeight="1">
      <c r="A76" s="4" t="s">
        <v>25</v>
      </c>
      <c r="B76" s="13" t="s">
        <v>72</v>
      </c>
      <c r="C76" s="5" t="s">
        <v>15</v>
      </c>
      <c r="D76" s="5" t="s">
        <v>8</v>
      </c>
      <c r="E76" s="5"/>
      <c r="F76" s="5"/>
      <c r="G76" s="6">
        <f t="shared" si="0"/>
        <v>4450</v>
      </c>
      <c r="H76" s="6">
        <f>H80+H77</f>
        <v>4450</v>
      </c>
      <c r="I76" s="6">
        <f>I80</f>
        <v>0</v>
      </c>
    </row>
    <row r="77" spans="1:9" ht="24.75" customHeight="1">
      <c r="A77" s="8" t="s">
        <v>200</v>
      </c>
      <c r="B77" s="13"/>
      <c r="C77" s="57" t="s">
        <v>15</v>
      </c>
      <c r="D77" s="57" t="s">
        <v>8</v>
      </c>
      <c r="E77" s="57" t="s">
        <v>201</v>
      </c>
      <c r="F77" s="57"/>
      <c r="G77" s="55">
        <f>H77+I77</f>
        <v>-43250</v>
      </c>
      <c r="H77" s="84">
        <f>H79</f>
        <v>-43250</v>
      </c>
      <c r="I77" s="55">
        <f>I79</f>
        <v>0</v>
      </c>
    </row>
    <row r="78" spans="1:9" ht="24.75" customHeight="1">
      <c r="A78" s="58" t="s">
        <v>62</v>
      </c>
      <c r="B78" s="13"/>
      <c r="C78" s="57" t="s">
        <v>15</v>
      </c>
      <c r="D78" s="57" t="s">
        <v>8</v>
      </c>
      <c r="E78" s="57" t="s">
        <v>202</v>
      </c>
      <c r="F78" s="57"/>
      <c r="G78" s="55">
        <f>H78+I78</f>
        <v>-43250</v>
      </c>
      <c r="H78" s="84">
        <f>H79</f>
        <v>-43250</v>
      </c>
      <c r="I78" s="84">
        <f>I79</f>
        <v>0</v>
      </c>
    </row>
    <row r="79" spans="1:9" ht="24.75" customHeight="1">
      <c r="A79" s="67" t="s">
        <v>42</v>
      </c>
      <c r="B79" s="13"/>
      <c r="C79" s="57" t="s">
        <v>15</v>
      </c>
      <c r="D79" s="57" t="s">
        <v>8</v>
      </c>
      <c r="E79" s="57" t="s">
        <v>202</v>
      </c>
      <c r="F79" s="57" t="s">
        <v>41</v>
      </c>
      <c r="G79" s="68">
        <f>H79+I79</f>
        <v>-43250</v>
      </c>
      <c r="H79" s="84">
        <v>-43250</v>
      </c>
      <c r="I79" s="55"/>
    </row>
    <row r="80" spans="1:9" ht="24.75" customHeight="1">
      <c r="A80" s="40" t="s">
        <v>98</v>
      </c>
      <c r="B80" s="36" t="s">
        <v>72</v>
      </c>
      <c r="C80" s="30" t="s">
        <v>15</v>
      </c>
      <c r="D80" s="30" t="s">
        <v>8</v>
      </c>
      <c r="E80" s="30" t="s">
        <v>99</v>
      </c>
      <c r="F80" s="30"/>
      <c r="G80" s="35">
        <f t="shared" si="0"/>
        <v>47700</v>
      </c>
      <c r="H80" s="35">
        <f>H82</f>
        <v>47700</v>
      </c>
      <c r="I80" s="35">
        <f>I82</f>
        <v>0</v>
      </c>
    </row>
    <row r="81" spans="1:9" ht="24.75" customHeight="1">
      <c r="A81" s="9" t="s">
        <v>100</v>
      </c>
      <c r="B81" s="36" t="s">
        <v>72</v>
      </c>
      <c r="C81" s="30" t="s">
        <v>15</v>
      </c>
      <c r="D81" s="30" t="s">
        <v>8</v>
      </c>
      <c r="E81" s="30" t="s">
        <v>101</v>
      </c>
      <c r="F81" s="30"/>
      <c r="G81" s="35">
        <f t="shared" si="0"/>
        <v>47700</v>
      </c>
      <c r="H81" s="35">
        <f>H82</f>
        <v>47700</v>
      </c>
      <c r="I81" s="35">
        <f>I82</f>
        <v>0</v>
      </c>
    </row>
    <row r="82" spans="1:9" ht="24.75" customHeight="1">
      <c r="A82" s="40" t="s">
        <v>42</v>
      </c>
      <c r="B82" s="36" t="s">
        <v>72</v>
      </c>
      <c r="C82" s="30" t="s">
        <v>15</v>
      </c>
      <c r="D82" s="30" t="s">
        <v>8</v>
      </c>
      <c r="E82" s="30" t="s">
        <v>101</v>
      </c>
      <c r="F82" s="30" t="s">
        <v>41</v>
      </c>
      <c r="G82" s="35">
        <f t="shared" si="0"/>
        <v>47700</v>
      </c>
      <c r="H82" s="35">
        <v>47700</v>
      </c>
      <c r="I82" s="35"/>
    </row>
    <row r="83" spans="1:9" ht="24.75" customHeight="1">
      <c r="A83" s="19" t="s">
        <v>194</v>
      </c>
      <c r="B83" s="5" t="s">
        <v>15</v>
      </c>
      <c r="C83" s="5" t="s">
        <v>15</v>
      </c>
      <c r="D83" s="5" t="s">
        <v>195</v>
      </c>
      <c r="E83" s="57"/>
      <c r="F83" s="57"/>
      <c r="G83" s="6">
        <f>H83+I83</f>
        <v>43250</v>
      </c>
      <c r="H83" s="6">
        <f>H84</f>
        <v>43250</v>
      </c>
      <c r="I83" s="6"/>
    </row>
    <row r="84" spans="1:9" ht="24.75" customHeight="1">
      <c r="A84" s="98" t="s">
        <v>136</v>
      </c>
      <c r="B84" s="57" t="s">
        <v>15</v>
      </c>
      <c r="C84" s="57" t="s">
        <v>15</v>
      </c>
      <c r="D84" s="57" t="s">
        <v>195</v>
      </c>
      <c r="E84" s="57" t="s">
        <v>137</v>
      </c>
      <c r="F84" s="57"/>
      <c r="G84" s="68">
        <f>H84+I84</f>
        <v>43250</v>
      </c>
      <c r="H84" s="68">
        <f>H85</f>
        <v>43250</v>
      </c>
      <c r="I84" s="68"/>
    </row>
    <row r="85" spans="1:9" ht="24.75" customHeight="1">
      <c r="A85" s="10" t="s">
        <v>196</v>
      </c>
      <c r="B85" s="57" t="s">
        <v>15</v>
      </c>
      <c r="C85" s="57" t="s">
        <v>15</v>
      </c>
      <c r="D85" s="57" t="s">
        <v>195</v>
      </c>
      <c r="E85" s="54" t="s">
        <v>197</v>
      </c>
      <c r="F85" s="57"/>
      <c r="G85" s="68">
        <f>H85+I85</f>
        <v>43250</v>
      </c>
      <c r="H85" s="68">
        <f>H86</f>
        <v>43250</v>
      </c>
      <c r="I85" s="68">
        <f>I86</f>
        <v>0</v>
      </c>
    </row>
    <row r="86" spans="1:9" ht="24.75" customHeight="1">
      <c r="A86" s="64" t="s">
        <v>198</v>
      </c>
      <c r="B86" s="57" t="s">
        <v>15</v>
      </c>
      <c r="C86" s="57" t="s">
        <v>15</v>
      </c>
      <c r="D86" s="57" t="s">
        <v>195</v>
      </c>
      <c r="E86" s="54" t="s">
        <v>197</v>
      </c>
      <c r="F86" s="57" t="s">
        <v>199</v>
      </c>
      <c r="G86" s="68">
        <f>H86+I86</f>
        <v>43250</v>
      </c>
      <c r="H86" s="68">
        <v>43250</v>
      </c>
      <c r="I86" s="68"/>
    </row>
    <row r="87" spans="1:9" ht="27.75" customHeight="1">
      <c r="A87" s="4" t="s">
        <v>33</v>
      </c>
      <c r="B87" s="13" t="s">
        <v>73</v>
      </c>
      <c r="C87" s="5" t="s">
        <v>21</v>
      </c>
      <c r="D87" s="5"/>
      <c r="E87" s="5"/>
      <c r="F87" s="5"/>
      <c r="G87" s="6">
        <f aca="true" t="shared" si="1" ref="G87:G114">H87+I87</f>
        <v>-5339600</v>
      </c>
      <c r="H87" s="6">
        <f>H88+H92+H101+H107</f>
        <v>-5339600</v>
      </c>
      <c r="I87" s="6">
        <f>I88+I92+I101+I107</f>
        <v>0</v>
      </c>
    </row>
    <row r="88" spans="1:9" ht="25.5" customHeight="1">
      <c r="A88" s="4" t="s">
        <v>44</v>
      </c>
      <c r="B88" s="13" t="s">
        <v>73</v>
      </c>
      <c r="C88" s="5" t="s">
        <v>21</v>
      </c>
      <c r="D88" s="5" t="s">
        <v>8</v>
      </c>
      <c r="E88" s="5"/>
      <c r="F88" s="5"/>
      <c r="G88" s="6">
        <f t="shared" si="1"/>
        <v>-1054400</v>
      </c>
      <c r="H88" s="6">
        <f>H89</f>
        <v>-200000</v>
      </c>
      <c r="I88" s="6">
        <f>I89</f>
        <v>-854400</v>
      </c>
    </row>
    <row r="89" spans="1:9" ht="27.75" customHeight="1">
      <c r="A89" s="10" t="s">
        <v>27</v>
      </c>
      <c r="B89" s="14" t="s">
        <v>73</v>
      </c>
      <c r="C89" s="30" t="s">
        <v>21</v>
      </c>
      <c r="D89" s="30" t="s">
        <v>8</v>
      </c>
      <c r="E89" s="30" t="s">
        <v>26</v>
      </c>
      <c r="F89" s="30"/>
      <c r="G89" s="35">
        <f t="shared" si="1"/>
        <v>-1054400</v>
      </c>
      <c r="H89" s="35">
        <f>H91</f>
        <v>-200000</v>
      </c>
      <c r="I89" s="35">
        <f>I91</f>
        <v>-854400</v>
      </c>
    </row>
    <row r="90" spans="1:13" ht="27.75" customHeight="1">
      <c r="A90" s="44" t="s">
        <v>62</v>
      </c>
      <c r="B90" s="45" t="s">
        <v>73</v>
      </c>
      <c r="C90" s="30" t="s">
        <v>21</v>
      </c>
      <c r="D90" s="30" t="s">
        <v>8</v>
      </c>
      <c r="E90" s="30" t="s">
        <v>45</v>
      </c>
      <c r="F90" s="30"/>
      <c r="G90" s="35">
        <f t="shared" si="1"/>
        <v>-1054400</v>
      </c>
      <c r="H90" s="35">
        <f>H91</f>
        <v>-200000</v>
      </c>
      <c r="I90" s="35">
        <f>I91</f>
        <v>-854400</v>
      </c>
      <c r="M90" s="46"/>
    </row>
    <row r="91" spans="1:13" ht="27.75" customHeight="1">
      <c r="A91" s="40" t="s">
        <v>42</v>
      </c>
      <c r="B91" s="36" t="s">
        <v>73</v>
      </c>
      <c r="C91" s="30" t="s">
        <v>21</v>
      </c>
      <c r="D91" s="30" t="s">
        <v>8</v>
      </c>
      <c r="E91" s="30" t="s">
        <v>45</v>
      </c>
      <c r="F91" s="30" t="s">
        <v>41</v>
      </c>
      <c r="G91" s="35">
        <f t="shared" si="1"/>
        <v>-1054400</v>
      </c>
      <c r="H91" s="35">
        <v>-200000</v>
      </c>
      <c r="I91" s="35">
        <v>-854400</v>
      </c>
      <c r="J91" s="43"/>
      <c r="M91" s="46"/>
    </row>
    <row r="92" spans="1:13" ht="18.75" customHeight="1">
      <c r="A92" s="7" t="s">
        <v>46</v>
      </c>
      <c r="B92" s="15" t="s">
        <v>73</v>
      </c>
      <c r="C92" s="5" t="s">
        <v>21</v>
      </c>
      <c r="D92" s="5" t="s">
        <v>14</v>
      </c>
      <c r="E92" s="5"/>
      <c r="F92" s="5"/>
      <c r="G92" s="6">
        <f t="shared" si="1"/>
        <v>489800</v>
      </c>
      <c r="H92" s="6">
        <f>H93+H96+H99</f>
        <v>-364600</v>
      </c>
      <c r="I92" s="6">
        <f>I93+I96+I99</f>
        <v>854400</v>
      </c>
      <c r="M92" s="47"/>
    </row>
    <row r="93" spans="1:13" ht="27.75" customHeight="1">
      <c r="A93" s="10" t="s">
        <v>27</v>
      </c>
      <c r="B93" s="14" t="s">
        <v>73</v>
      </c>
      <c r="C93" s="30" t="s">
        <v>21</v>
      </c>
      <c r="D93" s="30" t="s">
        <v>14</v>
      </c>
      <c r="E93" s="30" t="s">
        <v>26</v>
      </c>
      <c r="F93" s="30"/>
      <c r="G93" s="35">
        <f t="shared" si="1"/>
        <v>1197400</v>
      </c>
      <c r="H93" s="35">
        <f>H95</f>
        <v>343000</v>
      </c>
      <c r="I93" s="35">
        <f>I95</f>
        <v>854400</v>
      </c>
      <c r="M93" s="47"/>
    </row>
    <row r="94" spans="1:13" ht="27.75" customHeight="1">
      <c r="A94" s="44" t="s">
        <v>62</v>
      </c>
      <c r="B94" s="45" t="s">
        <v>73</v>
      </c>
      <c r="C94" s="30" t="s">
        <v>21</v>
      </c>
      <c r="D94" s="30" t="s">
        <v>14</v>
      </c>
      <c r="E94" s="30" t="s">
        <v>45</v>
      </c>
      <c r="F94" s="30"/>
      <c r="G94" s="35">
        <f t="shared" si="1"/>
        <v>1197400</v>
      </c>
      <c r="H94" s="35">
        <f>H93</f>
        <v>343000</v>
      </c>
      <c r="I94" s="35">
        <f>I93</f>
        <v>854400</v>
      </c>
      <c r="M94" s="47"/>
    </row>
    <row r="95" spans="1:13" ht="21.75" customHeight="1">
      <c r="A95" s="31" t="s">
        <v>42</v>
      </c>
      <c r="B95" s="45" t="s">
        <v>73</v>
      </c>
      <c r="C95" s="30" t="s">
        <v>21</v>
      </c>
      <c r="D95" s="30" t="s">
        <v>14</v>
      </c>
      <c r="E95" s="30" t="s">
        <v>45</v>
      </c>
      <c r="F95" s="30" t="s">
        <v>41</v>
      </c>
      <c r="G95" s="35">
        <f t="shared" si="1"/>
        <v>1197400</v>
      </c>
      <c r="H95" s="48">
        <v>343000</v>
      </c>
      <c r="I95" s="35">
        <v>854400</v>
      </c>
      <c r="J95" s="49"/>
      <c r="M95" s="46"/>
    </row>
    <row r="96" spans="1:13" ht="24" customHeight="1">
      <c r="A96" s="8" t="s">
        <v>28</v>
      </c>
      <c r="B96" s="12" t="s">
        <v>73</v>
      </c>
      <c r="C96" s="30" t="s">
        <v>21</v>
      </c>
      <c r="D96" s="30" t="s">
        <v>14</v>
      </c>
      <c r="E96" s="30" t="s">
        <v>29</v>
      </c>
      <c r="F96" s="30"/>
      <c r="G96" s="35">
        <f t="shared" si="1"/>
        <v>-100000</v>
      </c>
      <c r="H96" s="35">
        <f>H98</f>
        <v>-100000</v>
      </c>
      <c r="I96" s="35">
        <f>I98</f>
        <v>0</v>
      </c>
      <c r="M96" s="47"/>
    </row>
    <row r="97" spans="1:13" ht="27.75" customHeight="1">
      <c r="A97" s="44" t="s">
        <v>62</v>
      </c>
      <c r="B97" s="45" t="s">
        <v>73</v>
      </c>
      <c r="C97" s="30" t="s">
        <v>21</v>
      </c>
      <c r="D97" s="30" t="s">
        <v>14</v>
      </c>
      <c r="E97" s="30" t="s">
        <v>47</v>
      </c>
      <c r="F97" s="30"/>
      <c r="G97" s="35">
        <f t="shared" si="1"/>
        <v>-100000</v>
      </c>
      <c r="H97" s="35">
        <f>H98</f>
        <v>-100000</v>
      </c>
      <c r="I97" s="35"/>
      <c r="M97" s="47"/>
    </row>
    <row r="98" spans="1:13" ht="27.75" customHeight="1">
      <c r="A98" s="40" t="s">
        <v>42</v>
      </c>
      <c r="B98" s="32" t="s">
        <v>73</v>
      </c>
      <c r="C98" s="30" t="s">
        <v>21</v>
      </c>
      <c r="D98" s="30" t="s">
        <v>14</v>
      </c>
      <c r="E98" s="30" t="s">
        <v>47</v>
      </c>
      <c r="F98" s="30" t="s">
        <v>41</v>
      </c>
      <c r="G98" s="35">
        <f t="shared" si="1"/>
        <v>-100000</v>
      </c>
      <c r="H98" s="35">
        <v>-100000</v>
      </c>
      <c r="I98" s="35"/>
      <c r="M98" s="46"/>
    </row>
    <row r="99" spans="1:13" ht="56.25" customHeight="1">
      <c r="A99" s="10" t="s">
        <v>130</v>
      </c>
      <c r="B99" s="14" t="s">
        <v>73</v>
      </c>
      <c r="C99" s="30" t="s">
        <v>21</v>
      </c>
      <c r="D99" s="30" t="s">
        <v>14</v>
      </c>
      <c r="E99" s="30" t="s">
        <v>131</v>
      </c>
      <c r="F99" s="30"/>
      <c r="G99" s="35">
        <f t="shared" si="1"/>
        <v>-607600</v>
      </c>
      <c r="H99" s="35">
        <f>H100</f>
        <v>-607600</v>
      </c>
      <c r="I99" s="35"/>
      <c r="M99" s="47"/>
    </row>
    <row r="100" spans="1:13" ht="24" customHeight="1">
      <c r="A100" s="31" t="s">
        <v>42</v>
      </c>
      <c r="B100" s="32" t="s">
        <v>73</v>
      </c>
      <c r="C100" s="30" t="s">
        <v>21</v>
      </c>
      <c r="D100" s="30" t="s">
        <v>14</v>
      </c>
      <c r="E100" s="30" t="s">
        <v>131</v>
      </c>
      <c r="F100" s="30" t="s">
        <v>41</v>
      </c>
      <c r="G100" s="35">
        <f t="shared" si="1"/>
        <v>-607600</v>
      </c>
      <c r="H100" s="35">
        <v>-607600</v>
      </c>
      <c r="I100" s="35"/>
      <c r="M100" s="47"/>
    </row>
    <row r="101" spans="1:9" ht="24.75" customHeight="1">
      <c r="A101" s="7" t="s">
        <v>74</v>
      </c>
      <c r="B101" s="41" t="s">
        <v>77</v>
      </c>
      <c r="C101" s="5" t="s">
        <v>21</v>
      </c>
      <c r="D101" s="5" t="s">
        <v>15</v>
      </c>
      <c r="E101" s="30"/>
      <c r="F101" s="30"/>
      <c r="G101" s="6">
        <f t="shared" si="1"/>
        <v>25000</v>
      </c>
      <c r="H101" s="75">
        <f>H102+H104</f>
        <v>25000</v>
      </c>
      <c r="I101" s="35"/>
    </row>
    <row r="102" spans="1:9" ht="27.75" customHeight="1">
      <c r="A102" s="40" t="s">
        <v>75</v>
      </c>
      <c r="B102" s="41" t="s">
        <v>77</v>
      </c>
      <c r="C102" s="30" t="s">
        <v>21</v>
      </c>
      <c r="D102" s="30" t="s">
        <v>15</v>
      </c>
      <c r="E102" s="30" t="s">
        <v>78</v>
      </c>
      <c r="F102" s="30"/>
      <c r="G102" s="35">
        <f t="shared" si="1"/>
        <v>-350000</v>
      </c>
      <c r="H102" s="35">
        <f>H103</f>
        <v>-350000</v>
      </c>
      <c r="I102" s="35"/>
    </row>
    <row r="103" spans="1:9" ht="20.25" customHeight="1">
      <c r="A103" s="40" t="s">
        <v>76</v>
      </c>
      <c r="B103" s="41" t="s">
        <v>77</v>
      </c>
      <c r="C103" s="30" t="s">
        <v>21</v>
      </c>
      <c r="D103" s="30" t="s">
        <v>15</v>
      </c>
      <c r="E103" s="30" t="s">
        <v>78</v>
      </c>
      <c r="F103" s="30" t="s">
        <v>79</v>
      </c>
      <c r="G103" s="35">
        <f t="shared" si="1"/>
        <v>-350000</v>
      </c>
      <c r="H103" s="35">
        <v>-350000</v>
      </c>
      <c r="I103" s="35"/>
    </row>
    <row r="104" spans="1:9" ht="22.5" customHeight="1">
      <c r="A104" s="38" t="s">
        <v>80</v>
      </c>
      <c r="B104" s="41" t="s">
        <v>77</v>
      </c>
      <c r="C104" s="30" t="s">
        <v>21</v>
      </c>
      <c r="D104" s="30" t="s">
        <v>15</v>
      </c>
      <c r="E104" s="39" t="s">
        <v>81</v>
      </c>
      <c r="F104" s="39"/>
      <c r="G104" s="35">
        <f t="shared" si="1"/>
        <v>375000</v>
      </c>
      <c r="H104" s="35">
        <f>H105</f>
        <v>375000</v>
      </c>
      <c r="I104" s="35"/>
    </row>
    <row r="105" spans="1:9" ht="27.75" customHeight="1">
      <c r="A105" s="40" t="s">
        <v>119</v>
      </c>
      <c r="B105" s="41" t="s">
        <v>77</v>
      </c>
      <c r="C105" s="30" t="s">
        <v>21</v>
      </c>
      <c r="D105" s="30" t="s">
        <v>15</v>
      </c>
      <c r="E105" s="39" t="s">
        <v>118</v>
      </c>
      <c r="F105" s="39"/>
      <c r="G105" s="35">
        <f t="shared" si="1"/>
        <v>375000</v>
      </c>
      <c r="H105" s="35">
        <f>H106</f>
        <v>375000</v>
      </c>
      <c r="I105" s="35"/>
    </row>
    <row r="106" spans="1:9" ht="24" customHeight="1">
      <c r="A106" s="40" t="s">
        <v>76</v>
      </c>
      <c r="B106" s="41" t="s">
        <v>77</v>
      </c>
      <c r="C106" s="30" t="s">
        <v>21</v>
      </c>
      <c r="D106" s="30" t="s">
        <v>15</v>
      </c>
      <c r="E106" s="39" t="s">
        <v>118</v>
      </c>
      <c r="F106" s="39" t="s">
        <v>79</v>
      </c>
      <c r="G106" s="35">
        <f t="shared" si="1"/>
        <v>375000</v>
      </c>
      <c r="H106" s="35">
        <v>375000</v>
      </c>
      <c r="I106" s="35"/>
    </row>
    <row r="107" spans="1:9" ht="27.75" customHeight="1">
      <c r="A107" s="7" t="s">
        <v>61</v>
      </c>
      <c r="B107" s="15" t="s">
        <v>77</v>
      </c>
      <c r="C107" s="5" t="s">
        <v>21</v>
      </c>
      <c r="D107" s="5" t="s">
        <v>31</v>
      </c>
      <c r="E107" s="39"/>
      <c r="F107" s="39"/>
      <c r="G107" s="6">
        <f t="shared" si="1"/>
        <v>-4800000</v>
      </c>
      <c r="H107" s="6">
        <f>H108</f>
        <v>-4800000</v>
      </c>
      <c r="I107" s="35"/>
    </row>
    <row r="108" spans="1:9" ht="27.75" customHeight="1">
      <c r="A108" s="42" t="s">
        <v>65</v>
      </c>
      <c r="B108" s="36" t="s">
        <v>77</v>
      </c>
      <c r="C108" s="30" t="s">
        <v>21</v>
      </c>
      <c r="D108" s="30" t="s">
        <v>31</v>
      </c>
      <c r="E108" s="30" t="s">
        <v>67</v>
      </c>
      <c r="F108" s="30"/>
      <c r="G108" s="35">
        <f t="shared" si="1"/>
        <v>-4800000</v>
      </c>
      <c r="H108" s="35">
        <f>H109</f>
        <v>-4800000</v>
      </c>
      <c r="I108" s="35"/>
    </row>
    <row r="109" spans="1:9" ht="27.75" customHeight="1">
      <c r="A109" s="42" t="s">
        <v>66</v>
      </c>
      <c r="B109" s="36" t="s">
        <v>77</v>
      </c>
      <c r="C109" s="30" t="s">
        <v>21</v>
      </c>
      <c r="D109" s="30" t="s">
        <v>31</v>
      </c>
      <c r="E109" s="30" t="s">
        <v>67</v>
      </c>
      <c r="F109" s="30" t="s">
        <v>68</v>
      </c>
      <c r="G109" s="35">
        <f t="shared" si="1"/>
        <v>-4800000</v>
      </c>
      <c r="H109" s="35">
        <v>-4800000</v>
      </c>
      <c r="I109" s="35"/>
    </row>
    <row r="110" spans="1:9" ht="27" customHeight="1">
      <c r="A110" s="4" t="s">
        <v>30</v>
      </c>
      <c r="B110" s="36" t="s">
        <v>77</v>
      </c>
      <c r="C110" s="5" t="s">
        <v>31</v>
      </c>
      <c r="D110" s="5"/>
      <c r="E110" s="5"/>
      <c r="F110" s="5"/>
      <c r="G110" s="6">
        <f t="shared" si="1"/>
        <v>-6010380</v>
      </c>
      <c r="H110" s="6">
        <f>H111+H115</f>
        <v>-6010380</v>
      </c>
      <c r="I110" s="35"/>
    </row>
    <row r="111" spans="1:9" ht="22.5" customHeight="1">
      <c r="A111" s="4" t="s">
        <v>82</v>
      </c>
      <c r="B111" s="36" t="s">
        <v>77</v>
      </c>
      <c r="C111" s="5" t="s">
        <v>31</v>
      </c>
      <c r="D111" s="5" t="s">
        <v>13</v>
      </c>
      <c r="E111" s="5"/>
      <c r="F111" s="5"/>
      <c r="G111" s="6">
        <f t="shared" si="1"/>
        <v>-5968200</v>
      </c>
      <c r="H111" s="6">
        <f>H112</f>
        <v>-5968200</v>
      </c>
      <c r="I111" s="35"/>
    </row>
    <row r="112" spans="1:9" ht="27.75" customHeight="1">
      <c r="A112" s="8" t="s">
        <v>156</v>
      </c>
      <c r="B112" s="53">
        <v>903</v>
      </c>
      <c r="C112" s="57" t="s">
        <v>31</v>
      </c>
      <c r="D112" s="57" t="s">
        <v>13</v>
      </c>
      <c r="E112" s="57" t="s">
        <v>157</v>
      </c>
      <c r="F112" s="57"/>
      <c r="G112" s="55">
        <f t="shared" si="1"/>
        <v>-5968200</v>
      </c>
      <c r="H112" s="68">
        <f>H113</f>
        <v>-5968200</v>
      </c>
      <c r="I112" s="35"/>
    </row>
    <row r="113" spans="1:9" ht="20.25" customHeight="1">
      <c r="A113" s="52" t="s">
        <v>158</v>
      </c>
      <c r="B113" s="53">
        <v>903</v>
      </c>
      <c r="C113" s="57" t="s">
        <v>31</v>
      </c>
      <c r="D113" s="57" t="s">
        <v>13</v>
      </c>
      <c r="E113" s="57" t="s">
        <v>159</v>
      </c>
      <c r="F113" s="57"/>
      <c r="G113" s="55">
        <f t="shared" si="1"/>
        <v>-5968200</v>
      </c>
      <c r="H113" s="68">
        <f>H114</f>
        <v>-5968200</v>
      </c>
      <c r="I113" s="35"/>
    </row>
    <row r="114" spans="1:9" ht="26.25" customHeight="1">
      <c r="A114" s="52" t="s">
        <v>160</v>
      </c>
      <c r="B114" s="53">
        <v>903</v>
      </c>
      <c r="C114" s="57" t="s">
        <v>31</v>
      </c>
      <c r="D114" s="57" t="s">
        <v>13</v>
      </c>
      <c r="E114" s="57" t="s">
        <v>159</v>
      </c>
      <c r="F114" s="57" t="s">
        <v>161</v>
      </c>
      <c r="G114" s="55">
        <f t="shared" si="1"/>
        <v>-5968200</v>
      </c>
      <c r="H114" s="68">
        <v>-5968200</v>
      </c>
      <c r="I114" s="35"/>
    </row>
    <row r="115" spans="1:9" ht="24.75" customHeight="1">
      <c r="A115" s="4" t="s">
        <v>50</v>
      </c>
      <c r="B115" s="13" t="s">
        <v>70</v>
      </c>
      <c r="C115" s="5" t="s">
        <v>31</v>
      </c>
      <c r="D115" s="5" t="s">
        <v>9</v>
      </c>
      <c r="E115" s="5"/>
      <c r="F115" s="5"/>
      <c r="G115" s="6">
        <f>H115+I115</f>
        <v>-42180</v>
      </c>
      <c r="H115" s="6">
        <f>H118+H116</f>
        <v>-42180</v>
      </c>
      <c r="I115" s="6"/>
    </row>
    <row r="116" spans="1:9" ht="39.75" customHeight="1">
      <c r="A116" s="38" t="s">
        <v>102</v>
      </c>
      <c r="B116" s="41" t="s">
        <v>70</v>
      </c>
      <c r="C116" s="30" t="s">
        <v>31</v>
      </c>
      <c r="D116" s="30" t="s">
        <v>9</v>
      </c>
      <c r="E116" s="30" t="s">
        <v>103</v>
      </c>
      <c r="F116" s="30"/>
      <c r="G116" s="6">
        <f>H116+I116</f>
        <v>15000</v>
      </c>
      <c r="H116" s="6">
        <f>H117</f>
        <v>15000</v>
      </c>
      <c r="I116" s="6"/>
    </row>
    <row r="117" spans="1:9" ht="22.5" customHeight="1">
      <c r="A117" s="38" t="s">
        <v>49</v>
      </c>
      <c r="B117" s="41" t="s">
        <v>70</v>
      </c>
      <c r="C117" s="30" t="s">
        <v>31</v>
      </c>
      <c r="D117" s="30" t="s">
        <v>9</v>
      </c>
      <c r="E117" s="30" t="s">
        <v>103</v>
      </c>
      <c r="F117" s="30" t="s">
        <v>48</v>
      </c>
      <c r="G117" s="6">
        <f>H117+I117</f>
        <v>15000</v>
      </c>
      <c r="H117" s="6">
        <v>15000</v>
      </c>
      <c r="I117" s="6"/>
    </row>
    <row r="118" spans="1:9" ht="38.25" customHeight="1">
      <c r="A118" s="38" t="s">
        <v>51</v>
      </c>
      <c r="B118" s="41" t="s">
        <v>70</v>
      </c>
      <c r="C118" s="30" t="s">
        <v>31</v>
      </c>
      <c r="D118" s="30" t="s">
        <v>9</v>
      </c>
      <c r="E118" s="30" t="s">
        <v>52</v>
      </c>
      <c r="F118" s="30"/>
      <c r="G118" s="35">
        <f>H118+I118</f>
        <v>-57180</v>
      </c>
      <c r="H118" s="35">
        <f>H119</f>
        <v>-57180</v>
      </c>
      <c r="I118" s="35"/>
    </row>
    <row r="119" spans="1:9" ht="22.5" customHeight="1">
      <c r="A119" s="38" t="s">
        <v>49</v>
      </c>
      <c r="B119" s="41" t="s">
        <v>70</v>
      </c>
      <c r="C119" s="30" t="s">
        <v>31</v>
      </c>
      <c r="D119" s="30" t="s">
        <v>9</v>
      </c>
      <c r="E119" s="30" t="s">
        <v>52</v>
      </c>
      <c r="F119" s="30" t="s">
        <v>48</v>
      </c>
      <c r="G119" s="35">
        <f>H119+I119</f>
        <v>-57180</v>
      </c>
      <c r="H119" s="35">
        <v>-57180</v>
      </c>
      <c r="I119" s="35"/>
    </row>
    <row r="120" spans="1:9" ht="25.5" customHeight="1">
      <c r="A120" s="4" t="s">
        <v>34</v>
      </c>
      <c r="B120" s="13" t="s">
        <v>71</v>
      </c>
      <c r="C120" s="5" t="s">
        <v>32</v>
      </c>
      <c r="D120" s="5"/>
      <c r="E120" s="5"/>
      <c r="F120" s="5"/>
      <c r="G120" s="6">
        <f aca="true" t="shared" si="2" ref="G120:G141">H120+I120</f>
        <v>21202495</v>
      </c>
      <c r="H120" s="6">
        <f>H121+H124+H133+H136+H140</f>
        <v>21202495</v>
      </c>
      <c r="I120" s="6">
        <f>I121+I133</f>
        <v>0</v>
      </c>
    </row>
    <row r="121" spans="1:9" ht="21" customHeight="1">
      <c r="A121" s="4" t="s">
        <v>35</v>
      </c>
      <c r="B121" s="13" t="s">
        <v>71</v>
      </c>
      <c r="C121" s="5" t="s">
        <v>32</v>
      </c>
      <c r="D121" s="5" t="s">
        <v>8</v>
      </c>
      <c r="E121" s="5"/>
      <c r="F121" s="5"/>
      <c r="G121" s="6">
        <f t="shared" si="2"/>
        <v>363400</v>
      </c>
      <c r="H121" s="6">
        <f>H122</f>
        <v>363400</v>
      </c>
      <c r="I121" s="6">
        <f>I122</f>
        <v>0</v>
      </c>
    </row>
    <row r="122" spans="1:9" ht="31.5" customHeight="1">
      <c r="A122" s="33" t="s">
        <v>53</v>
      </c>
      <c r="B122" s="34" t="s">
        <v>71</v>
      </c>
      <c r="C122" s="30">
        <v>11</v>
      </c>
      <c r="D122" s="30" t="s">
        <v>8</v>
      </c>
      <c r="E122" s="30" t="s">
        <v>55</v>
      </c>
      <c r="F122" s="30"/>
      <c r="G122" s="35">
        <f t="shared" si="2"/>
        <v>363400</v>
      </c>
      <c r="H122" s="35">
        <f>H123</f>
        <v>363400</v>
      </c>
      <c r="I122" s="6"/>
    </row>
    <row r="123" spans="1:9" ht="21" customHeight="1">
      <c r="A123" s="33" t="s">
        <v>54</v>
      </c>
      <c r="B123" s="34" t="s">
        <v>71</v>
      </c>
      <c r="C123" s="30" t="s">
        <v>32</v>
      </c>
      <c r="D123" s="30" t="s">
        <v>8</v>
      </c>
      <c r="E123" s="30" t="s">
        <v>55</v>
      </c>
      <c r="F123" s="30" t="s">
        <v>56</v>
      </c>
      <c r="G123" s="35">
        <f t="shared" si="2"/>
        <v>363400</v>
      </c>
      <c r="H123" s="35">
        <v>363400</v>
      </c>
      <c r="I123" s="6"/>
    </row>
    <row r="124" spans="1:9" ht="30.75" customHeight="1">
      <c r="A124" s="19" t="s">
        <v>162</v>
      </c>
      <c r="B124" s="59" t="s">
        <v>71</v>
      </c>
      <c r="C124" s="5" t="s">
        <v>32</v>
      </c>
      <c r="D124" s="5" t="s">
        <v>14</v>
      </c>
      <c r="E124" s="5"/>
      <c r="F124" s="5"/>
      <c r="G124" s="6">
        <f t="shared" si="2"/>
        <v>15354415</v>
      </c>
      <c r="H124" s="6">
        <f>H125+H128+H131</f>
        <v>15354415</v>
      </c>
      <c r="I124" s="6"/>
    </row>
    <row r="125" spans="1:9" ht="30.75" customHeight="1">
      <c r="A125" s="86" t="s">
        <v>172</v>
      </c>
      <c r="B125" s="85"/>
      <c r="C125" s="54" t="s">
        <v>32</v>
      </c>
      <c r="D125" s="54" t="s">
        <v>14</v>
      </c>
      <c r="E125" s="54" t="s">
        <v>176</v>
      </c>
      <c r="F125" s="5"/>
      <c r="G125" s="6">
        <f t="shared" si="2"/>
        <v>2530000</v>
      </c>
      <c r="H125" s="55">
        <f>H126+H127</f>
        <v>2530000</v>
      </c>
      <c r="I125" s="6"/>
    </row>
    <row r="126" spans="1:9" ht="37.5" customHeight="1">
      <c r="A126" s="87" t="s">
        <v>173</v>
      </c>
      <c r="B126" s="85"/>
      <c r="C126" s="54" t="s">
        <v>32</v>
      </c>
      <c r="D126" s="54" t="s">
        <v>14</v>
      </c>
      <c r="E126" s="54" t="s">
        <v>176</v>
      </c>
      <c r="F126" s="54" t="s">
        <v>177</v>
      </c>
      <c r="G126" s="6">
        <f t="shared" si="2"/>
        <v>1060000</v>
      </c>
      <c r="H126" s="55">
        <v>1060000</v>
      </c>
      <c r="I126" s="6"/>
    </row>
    <row r="127" spans="1:9" ht="30.75" customHeight="1">
      <c r="A127" s="87" t="s">
        <v>174</v>
      </c>
      <c r="B127" s="85"/>
      <c r="C127" s="54" t="s">
        <v>32</v>
      </c>
      <c r="D127" s="54" t="s">
        <v>14</v>
      </c>
      <c r="E127" s="54" t="s">
        <v>176</v>
      </c>
      <c r="F127" s="54" t="s">
        <v>178</v>
      </c>
      <c r="G127" s="6">
        <f t="shared" si="2"/>
        <v>1470000</v>
      </c>
      <c r="H127" s="55">
        <v>1470000</v>
      </c>
      <c r="I127" s="6"/>
    </row>
    <row r="128" spans="1:9" ht="28.5" customHeight="1">
      <c r="A128" s="70" t="s">
        <v>163</v>
      </c>
      <c r="B128" s="69" t="s">
        <v>71</v>
      </c>
      <c r="C128" s="30" t="s">
        <v>32</v>
      </c>
      <c r="D128" s="30" t="s">
        <v>14</v>
      </c>
      <c r="E128" s="30" t="s">
        <v>157</v>
      </c>
      <c r="F128" s="30"/>
      <c r="G128" s="35">
        <f t="shared" si="2"/>
        <v>8100115</v>
      </c>
      <c r="H128" s="35">
        <f>H129</f>
        <v>8100115</v>
      </c>
      <c r="I128" s="6"/>
    </row>
    <row r="129" spans="1:9" ht="24.75" customHeight="1">
      <c r="A129" s="71" t="s">
        <v>164</v>
      </c>
      <c r="B129" s="69" t="s">
        <v>71</v>
      </c>
      <c r="C129" s="30" t="s">
        <v>32</v>
      </c>
      <c r="D129" s="30" t="s">
        <v>14</v>
      </c>
      <c r="E129" s="30" t="s">
        <v>159</v>
      </c>
      <c r="F129" s="30"/>
      <c r="G129" s="35">
        <f t="shared" si="2"/>
        <v>8100115</v>
      </c>
      <c r="H129" s="35">
        <f>H130</f>
        <v>8100115</v>
      </c>
      <c r="I129" s="6"/>
    </row>
    <row r="130" spans="1:9" ht="24.75" customHeight="1">
      <c r="A130" s="33" t="s">
        <v>166</v>
      </c>
      <c r="B130" s="34" t="s">
        <v>71</v>
      </c>
      <c r="C130" s="30" t="s">
        <v>32</v>
      </c>
      <c r="D130" s="30" t="s">
        <v>14</v>
      </c>
      <c r="E130" s="30" t="s">
        <v>159</v>
      </c>
      <c r="F130" s="30" t="s">
        <v>165</v>
      </c>
      <c r="G130" s="35">
        <f t="shared" si="2"/>
        <v>8100115</v>
      </c>
      <c r="H130" s="35">
        <v>8100115</v>
      </c>
      <c r="I130" s="6"/>
    </row>
    <row r="131" spans="1:9" ht="42" customHeight="1">
      <c r="A131" s="88" t="s">
        <v>175</v>
      </c>
      <c r="B131" s="34"/>
      <c r="C131" s="54" t="s">
        <v>32</v>
      </c>
      <c r="D131" s="54" t="s">
        <v>14</v>
      </c>
      <c r="E131" s="54" t="s">
        <v>179</v>
      </c>
      <c r="F131" s="54"/>
      <c r="G131" s="35">
        <f t="shared" si="2"/>
        <v>4724300</v>
      </c>
      <c r="H131" s="35">
        <f>H132</f>
        <v>4724300</v>
      </c>
      <c r="I131" s="6"/>
    </row>
    <row r="132" spans="1:9" ht="29.25" customHeight="1">
      <c r="A132" s="88" t="s">
        <v>166</v>
      </c>
      <c r="B132" s="34"/>
      <c r="C132" s="54" t="s">
        <v>32</v>
      </c>
      <c r="D132" s="54" t="s">
        <v>14</v>
      </c>
      <c r="E132" s="54" t="s">
        <v>179</v>
      </c>
      <c r="F132" s="54" t="s">
        <v>165</v>
      </c>
      <c r="G132" s="35">
        <f t="shared" si="2"/>
        <v>4724300</v>
      </c>
      <c r="H132" s="55">
        <v>4724300</v>
      </c>
      <c r="I132" s="6"/>
    </row>
    <row r="133" spans="1:9" ht="25.5">
      <c r="A133" s="4" t="s">
        <v>57</v>
      </c>
      <c r="B133" s="13" t="s">
        <v>71</v>
      </c>
      <c r="C133" s="5" t="s">
        <v>32</v>
      </c>
      <c r="D133" s="5" t="s">
        <v>13</v>
      </c>
      <c r="E133" s="5"/>
      <c r="F133" s="5"/>
      <c r="G133" s="6">
        <f t="shared" si="2"/>
        <v>54300</v>
      </c>
      <c r="H133" s="6">
        <f>H134</f>
        <v>54300</v>
      </c>
      <c r="I133" s="6"/>
    </row>
    <row r="134" spans="1:9" ht="31.5" customHeight="1">
      <c r="A134" s="33" t="s">
        <v>58</v>
      </c>
      <c r="B134" s="34" t="s">
        <v>71</v>
      </c>
      <c r="C134" s="30" t="s">
        <v>32</v>
      </c>
      <c r="D134" s="30" t="s">
        <v>13</v>
      </c>
      <c r="E134" s="30" t="s">
        <v>59</v>
      </c>
      <c r="F134" s="30"/>
      <c r="G134" s="35">
        <f t="shared" si="2"/>
        <v>54300</v>
      </c>
      <c r="H134" s="35">
        <f>H135</f>
        <v>54300</v>
      </c>
      <c r="I134" s="35"/>
    </row>
    <row r="135" spans="1:9" ht="18.75" customHeight="1">
      <c r="A135" s="33" t="s">
        <v>11</v>
      </c>
      <c r="B135" s="34" t="s">
        <v>71</v>
      </c>
      <c r="C135" s="30" t="s">
        <v>32</v>
      </c>
      <c r="D135" s="30" t="s">
        <v>13</v>
      </c>
      <c r="E135" s="30" t="s">
        <v>59</v>
      </c>
      <c r="F135" s="30" t="s">
        <v>60</v>
      </c>
      <c r="G135" s="35">
        <f t="shared" si="2"/>
        <v>54300</v>
      </c>
      <c r="H135" s="35">
        <v>54300</v>
      </c>
      <c r="I135" s="35"/>
    </row>
    <row r="136" spans="1:9" ht="18.75" customHeight="1">
      <c r="A136" s="19" t="s">
        <v>145</v>
      </c>
      <c r="B136" s="59" t="s">
        <v>71</v>
      </c>
      <c r="C136" s="5" t="s">
        <v>32</v>
      </c>
      <c r="D136" s="5" t="s">
        <v>9</v>
      </c>
      <c r="E136" s="30"/>
      <c r="F136" s="30"/>
      <c r="G136" s="6">
        <f t="shared" si="2"/>
        <v>630380</v>
      </c>
      <c r="H136" s="6">
        <f>H137</f>
        <v>630380</v>
      </c>
      <c r="I136" s="35"/>
    </row>
    <row r="137" spans="1:9" ht="26.25" customHeight="1">
      <c r="A137" s="33" t="s">
        <v>146</v>
      </c>
      <c r="B137" s="34" t="s">
        <v>71</v>
      </c>
      <c r="C137" s="30" t="s">
        <v>32</v>
      </c>
      <c r="D137" s="30" t="s">
        <v>9</v>
      </c>
      <c r="E137" s="30" t="s">
        <v>64</v>
      </c>
      <c r="F137" s="30"/>
      <c r="G137" s="35">
        <f t="shared" si="2"/>
        <v>630380</v>
      </c>
      <c r="H137" s="35">
        <f>H138</f>
        <v>630380</v>
      </c>
      <c r="I137" s="35"/>
    </row>
    <row r="138" spans="1:9" ht="44.25" customHeight="1">
      <c r="A138" s="33" t="s">
        <v>147</v>
      </c>
      <c r="B138" s="34" t="s">
        <v>71</v>
      </c>
      <c r="C138" s="30" t="s">
        <v>32</v>
      </c>
      <c r="D138" s="30" t="s">
        <v>9</v>
      </c>
      <c r="E138" s="30" t="s">
        <v>148</v>
      </c>
      <c r="F138" s="30"/>
      <c r="G138" s="35">
        <f t="shared" si="2"/>
        <v>630380</v>
      </c>
      <c r="H138" s="35">
        <f>H139</f>
        <v>630380</v>
      </c>
      <c r="I138" s="35"/>
    </row>
    <row r="139" spans="1:9" ht="25.5" customHeight="1">
      <c r="A139" s="33" t="s">
        <v>145</v>
      </c>
      <c r="B139" s="34" t="s">
        <v>71</v>
      </c>
      <c r="C139" s="30" t="s">
        <v>32</v>
      </c>
      <c r="D139" s="30" t="s">
        <v>9</v>
      </c>
      <c r="E139" s="30" t="s">
        <v>148</v>
      </c>
      <c r="F139" s="30" t="s">
        <v>149</v>
      </c>
      <c r="G139" s="35">
        <f t="shared" si="2"/>
        <v>630380</v>
      </c>
      <c r="H139" s="35">
        <v>630380</v>
      </c>
      <c r="I139" s="35"/>
    </row>
    <row r="140" spans="1:9" ht="33.75" customHeight="1">
      <c r="A140" s="19" t="s">
        <v>168</v>
      </c>
      <c r="B140" s="59"/>
      <c r="C140" s="5" t="s">
        <v>32</v>
      </c>
      <c r="D140" s="5" t="s">
        <v>10</v>
      </c>
      <c r="E140" s="5"/>
      <c r="F140" s="5"/>
      <c r="G140" s="6">
        <f t="shared" si="2"/>
        <v>4800000</v>
      </c>
      <c r="H140" s="6">
        <f>H141</f>
        <v>4800000</v>
      </c>
      <c r="I140" s="6"/>
    </row>
    <row r="141" spans="1:9" ht="30" customHeight="1">
      <c r="A141" s="78" t="s">
        <v>169</v>
      </c>
      <c r="B141" s="34"/>
      <c r="C141" s="30" t="s">
        <v>32</v>
      </c>
      <c r="D141" s="30" t="s">
        <v>10</v>
      </c>
      <c r="E141" s="30" t="s">
        <v>67</v>
      </c>
      <c r="F141" s="30"/>
      <c r="G141" s="35">
        <f t="shared" si="2"/>
        <v>4800000</v>
      </c>
      <c r="H141" s="35">
        <f>H142</f>
        <v>4800000</v>
      </c>
      <c r="I141" s="35"/>
    </row>
    <row r="142" spans="1:9" ht="29.25" customHeight="1">
      <c r="A142" s="78" t="s">
        <v>170</v>
      </c>
      <c r="B142" s="36" t="s">
        <v>77</v>
      </c>
      <c r="C142" s="30" t="s">
        <v>32</v>
      </c>
      <c r="D142" s="30" t="s">
        <v>10</v>
      </c>
      <c r="E142" s="30" t="s">
        <v>67</v>
      </c>
      <c r="F142" s="30" t="s">
        <v>68</v>
      </c>
      <c r="G142" s="35">
        <f>H142+I142</f>
        <v>4800000</v>
      </c>
      <c r="H142" s="35">
        <v>4800000</v>
      </c>
      <c r="I142" s="35"/>
    </row>
    <row r="143" spans="1:9" ht="28.5" customHeight="1">
      <c r="A143" s="7" t="s">
        <v>38</v>
      </c>
      <c r="B143" s="15"/>
      <c r="C143" s="5"/>
      <c r="D143" s="5"/>
      <c r="E143" s="5"/>
      <c r="F143" s="5"/>
      <c r="G143" s="6">
        <f>H143+I143</f>
        <v>11930715</v>
      </c>
      <c r="H143" s="6">
        <f>H9+H24+H29+H46+H53+H75+H87+H110+H120</f>
        <v>11930715</v>
      </c>
      <c r="I143" s="6">
        <f>I9+I24+I29+I46+I53+I75+I87+I110+I120</f>
        <v>0</v>
      </c>
    </row>
    <row r="144" spans="3:9" ht="12.75">
      <c r="C144" s="50"/>
      <c r="D144" s="50"/>
      <c r="E144" s="50"/>
      <c r="F144" s="50"/>
      <c r="G144" s="50"/>
      <c r="H144" s="51"/>
      <c r="I144" s="51"/>
    </row>
    <row r="145" spans="3:9" ht="12.75">
      <c r="C145" s="50"/>
      <c r="D145" s="50"/>
      <c r="E145" s="50"/>
      <c r="F145" s="50"/>
      <c r="G145" s="50"/>
      <c r="H145" s="51"/>
      <c r="I145" s="51"/>
    </row>
  </sheetData>
  <mergeCells count="10">
    <mergeCell ref="A4:I4"/>
    <mergeCell ref="E1:I1"/>
    <mergeCell ref="G6:I6"/>
    <mergeCell ref="A6:A7"/>
    <mergeCell ref="C6:C7"/>
    <mergeCell ref="D6:D7"/>
    <mergeCell ref="E6:E7"/>
    <mergeCell ref="F6:F7"/>
    <mergeCell ref="B6:B7"/>
    <mergeCell ref="A3:I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Данилова В.В.</cp:lastModifiedBy>
  <cp:lastPrinted>2008-07-21T12:42:10Z</cp:lastPrinted>
  <dcterms:created xsi:type="dcterms:W3CDTF">2006-11-24T14:05:54Z</dcterms:created>
  <dcterms:modified xsi:type="dcterms:W3CDTF">2008-07-21T13:13:47Z</dcterms:modified>
  <cp:category/>
  <cp:version/>
  <cp:contentType/>
  <cp:contentStatus/>
</cp:coreProperties>
</file>