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<sst xmlns="http://schemas.openxmlformats.org/spreadsheetml/2006/main" count="634" uniqueCount="393">
  <si>
    <t>ст.55,пункт 8</t>
  </si>
  <si>
    <t>28.01.1993 года,срок не установлен</t>
  </si>
  <si>
    <t>Закон Чувашской Республики от 16.06.1998 №11 "О библиотечном деле". Закон Чувашской Республики от</t>
  </si>
  <si>
    <t>Закон РФ от 10.07.1992 года №3266-1 "Об образовании", (с изменениями)</t>
  </si>
  <si>
    <t>10.07.1992 год,срок не установлен</t>
  </si>
  <si>
    <t xml:space="preserve">Федеральный закон от 02.03.1998 года №30-ФЗ "Основы законодательства Российской Федерации об охране здоровья граждан" (в редакции от 02.02.2006 года №23-ФЗ). Постановление Правительства Российской Федерации от 30.12.2006 года №885 "О программе государственных гарантий оказания гражданам Российской Федерации бесплатной медецинской помощи на 2007 год". </t>
  </si>
  <si>
    <t>ст.8</t>
  </si>
  <si>
    <t>02.04.1998 год,не установлен</t>
  </si>
  <si>
    <t>благоустройство</t>
  </si>
  <si>
    <t>0503</t>
  </si>
  <si>
    <t>0107</t>
  </si>
  <si>
    <t>средства получаемые по взаимным расчетам( ст 20ФЗ "</t>
  </si>
  <si>
    <t>ст 20</t>
  </si>
  <si>
    <t xml:space="preserve">ФЗ "Об основных гарантиях избирательных прав и прав на участие в референдуме граждан РФ" </t>
  </si>
  <si>
    <t>2.1.4</t>
  </si>
  <si>
    <t>организационное т материально-техническое обеспечене подготовки и проведения муни</t>
  </si>
  <si>
    <t>субсидии для поддержки программ развития малого предпринимательства</t>
  </si>
  <si>
    <t>72392,1</t>
  </si>
  <si>
    <t>Постановление Кабинета Министров Чувашской Республики от 20.12.2006 года №321 "О мерах по реализации Закона Чувашской Республики "О республиканском бюджете Чувашской Республики на 2007 год" (вместе с "Программой государственных гарантий оказания бесплатной медецинской помощи гражданам в Чувашской Республики на 2007 год)</t>
  </si>
  <si>
    <t>п.1</t>
  </si>
  <si>
    <t>01.01.2007 год.01.01.2007-01.01.2008 года</t>
  </si>
  <si>
    <t>23.01.2007 год,01.01.2007-01.012008 год</t>
  </si>
  <si>
    <t>Закон Чувашской Республики от 23.07.2003 года №22 "Об административных правонарушениях"</t>
  </si>
  <si>
    <t>Закон Чувашской Республики от 29.12.2005 года №68 "О комиссиях по делам несовершенолетних и защите их прав в Чувашской Республике"</t>
  </si>
  <si>
    <t>17.11.2006 года,срок не установлен</t>
  </si>
  <si>
    <t>29.08.2003 года, срок не установлен</t>
  </si>
  <si>
    <t>ст.19</t>
  </si>
  <si>
    <t>06.10.2003 года,срок не установлен</t>
  </si>
  <si>
    <t>09.02.2007 год,срок не установлен</t>
  </si>
  <si>
    <t xml:space="preserve">Пла-но-вый </t>
  </si>
  <si>
    <t xml:space="preserve">Фак-тиче-ский </t>
  </si>
  <si>
    <t xml:space="preserve">Теку-щтй год (план) </t>
  </si>
  <si>
    <t xml:space="preserve">Оче-ред-ной год </t>
  </si>
  <si>
    <t xml:space="preserve">Вто-рой год пла-но-вого пе-рио-да </t>
  </si>
  <si>
    <t xml:space="preserve">Тре-тий год пла-но-вого пе-рио-да </t>
  </si>
  <si>
    <t>Федеральный закон от 06.10.2003 года №131-ФЗ "Об общих принципах организации местного самоуправления в Рф" (с изменениями). Федеральный закон  РФ от 15.11.1997 года №143-ФЗ "Об актах гражданского состояния". Семейный кодекс РФ принят госдумой от 08.12.1995 года</t>
  </si>
  <si>
    <t>08.02.2006 года,срок не установлен</t>
  </si>
  <si>
    <t>Закон Чувашской Республики "О физичксой культуре и спорте в Чувашской республике".Закон Чувашской Республики от 18.10.2004 года №19 "Об организации местного самоуправления в Чувашской Республики "(с изменениями)</t>
  </si>
  <si>
    <t>11.04.2007 года,срок не установлен.</t>
  </si>
  <si>
    <t>Субвенция осуществления на государственную регистрацию актов гражданского состояния.</t>
  </si>
  <si>
    <t>Субвенция осуществления денежных выплат медицинскому персоналу ,фельдшерско - акушерскам пунктам.</t>
  </si>
  <si>
    <t>Субвенция осуществления по выплате вознограждений за классное руководство педагогическим работникам.</t>
  </si>
  <si>
    <t xml:space="preserve">Субвенция осуществления по созданию и обеспечению деятельности административных комиссий для рассмотрения дел об административных правонарушений. </t>
  </si>
  <si>
    <t>Субвенция по созданию комиссии по делам несовершеннолетних.</t>
  </si>
  <si>
    <t xml:space="preserve">Субвенция предоставления дотаций на выравнивание бюджетной обеспечности поселений. </t>
  </si>
  <si>
    <t>Субвенция осуществления по выплате компенсации части родительской платы за содержание ребенка.</t>
  </si>
  <si>
    <t>Субвенция осуществлению деятельности по опеке и попечительству.</t>
  </si>
  <si>
    <t>Постановление Кабинета Министров ЧР от 29.12.2006 года №341 "Правила предоставления средств из республиканского бюджета Чувашской Республики на выплату ежемесячного вознаграждения за выполнение функций классного руководителя педагогическим работникам государственных образовательных учреждений в ЧР в 2007 году"</t>
  </si>
  <si>
    <t>приложение 34</t>
  </si>
  <si>
    <t>01.01.2007-31.12.2007</t>
  </si>
  <si>
    <t>01.01.2007,не установлен</t>
  </si>
  <si>
    <t>Федеральный закон от 29.12.1994 года №78-ФЗ "О библиотечном деле", (с изменениями от 22.06.2007 года).</t>
  </si>
  <si>
    <t>29.12.1994 год.срок не установлен</t>
  </si>
  <si>
    <t>Постановление главы района от 31.01.2006г №625 "О районной целевой программе "Культура Ибресинского района 2006-2010 годы"</t>
  </si>
  <si>
    <t>01.01.2006,не установлен</t>
  </si>
  <si>
    <t>20016,3</t>
  </si>
  <si>
    <t>план мероприятий  на 2008год по благоустройству</t>
  </si>
  <si>
    <t>Закон Чувашской Республики "Об образовании"(с изм.от 14.02.1997,23.10.2000,18.10.2004,25.11.2005г)</t>
  </si>
  <si>
    <t>ст24</t>
  </si>
  <si>
    <t>Решение собрания депутатов Ибресинского района от 23.05.2006 года "Районная целевая программа развития образования в Ибресинском районе Чувашской Республики на 2006-2010г.</t>
  </si>
  <si>
    <t>01.01.2006г. до 31.12.2010г.</t>
  </si>
  <si>
    <t>0106</t>
  </si>
  <si>
    <t>0701</t>
  </si>
  <si>
    <t>2.1.2.</t>
  </si>
  <si>
    <t>финансирование муниципальных учреждений</t>
  </si>
  <si>
    <t>РМ-А-0200</t>
  </si>
  <si>
    <t>0709</t>
  </si>
  <si>
    <t>2.1.35.</t>
  </si>
  <si>
    <t>создание условий для развития сельскохозяйственного производства поселениях,расширения рынка сельскохозяйственной продукции</t>
  </si>
  <si>
    <t>РМ-А-3500</t>
  </si>
  <si>
    <t>РМ-В-4800</t>
  </si>
  <si>
    <t>РМ-В-4300</t>
  </si>
  <si>
    <t>осуществление полномочий  по подготовке и проведению селхоз переписи</t>
  </si>
  <si>
    <t>РМ-В-4600</t>
  </si>
  <si>
    <t>РМ-В-4400</t>
  </si>
  <si>
    <t>РМ-В-4500</t>
  </si>
  <si>
    <t>РМ-В-4100</t>
  </si>
  <si>
    <t>введение  учета граждан нуждающих в жил фонде</t>
  </si>
  <si>
    <t>РМ-В-3900</t>
  </si>
  <si>
    <t>РМ-В-4000</t>
  </si>
  <si>
    <t>РМ-В-4200</t>
  </si>
  <si>
    <t>РМ-В-5000</t>
  </si>
  <si>
    <t>РМ-В-4900</t>
  </si>
  <si>
    <t>2.5</t>
  </si>
  <si>
    <t>17522,2</t>
  </si>
  <si>
    <t>17387,5</t>
  </si>
  <si>
    <t>14782</t>
  </si>
  <si>
    <t>14589,9</t>
  </si>
  <si>
    <t>465,6</t>
  </si>
  <si>
    <t xml:space="preserve">другие расходы </t>
  </si>
  <si>
    <t>0804</t>
  </si>
  <si>
    <t>0806</t>
  </si>
  <si>
    <t>895</t>
  </si>
  <si>
    <t>37527,1</t>
  </si>
  <si>
    <t>обслуживание муниципального долга</t>
  </si>
  <si>
    <t>резервный фонд</t>
  </si>
  <si>
    <t>0412</t>
  </si>
  <si>
    <t>1103</t>
  </si>
  <si>
    <t>0112</t>
  </si>
  <si>
    <t>0113</t>
  </si>
  <si>
    <t>предоставление кредитов</t>
  </si>
  <si>
    <t>водоснабжения</t>
  </si>
  <si>
    <t>0501</t>
  </si>
  <si>
    <t>водовод</t>
  </si>
  <si>
    <t>пенсии сектора госуправления</t>
  </si>
  <si>
    <t>1001</t>
  </si>
  <si>
    <t>субвенция на оплату ЖКУ</t>
  </si>
  <si>
    <t>0105</t>
  </si>
  <si>
    <t>поощрение лучших учителей</t>
  </si>
  <si>
    <t>обеспечение на получение общедоступного и бесплатного образования</t>
  </si>
  <si>
    <t>1004</t>
  </si>
  <si>
    <t>модернизация образования</t>
  </si>
  <si>
    <t>22369,1</t>
  </si>
  <si>
    <t>создание музеев муниципальным районом</t>
  </si>
  <si>
    <t>РМ-Г-5100</t>
  </si>
  <si>
    <t>0304</t>
  </si>
  <si>
    <t>0106,0104</t>
  </si>
  <si>
    <t>0709,0115</t>
  </si>
  <si>
    <t>0804,0806</t>
  </si>
  <si>
    <t>Договор №1 от 29.12.2006г</t>
  </si>
  <si>
    <t>2.5.</t>
  </si>
  <si>
    <t>кадастровая оценка,техпаспорта</t>
  </si>
  <si>
    <t>субсидии молодым семьям по программе "Жилище"</t>
  </si>
  <si>
    <t>внедрение инновационных программ</t>
  </si>
  <si>
    <t>соцпомощь</t>
  </si>
  <si>
    <t>фонд сбалонсированности</t>
  </si>
  <si>
    <t>субвенция для осуществления госполномочий присяжных заседателей</t>
  </si>
  <si>
    <t>19.05.2007г</t>
  </si>
  <si>
    <t>Указ Президента Чувашской Республики от 19 мая 2007 №39 О дополнительных мерах государственной поддержки системы образования в Чувашской Республике","Распоряжение Кабинета Министров ЧР от 23.04.2007г №118-р"Основные направления реализации комплексного проекта модернизации образования в ЧР"</t>
  </si>
  <si>
    <t>Постановление Кабинета министров ЧР от 25.05.2006г№131"О порядке присуждения ежегодных денежных поощрений и грантов Президента ЧР для поддержки инноваций в сфере образования</t>
  </si>
  <si>
    <t>Постановление Правительства РФ от 14.02.2006№89 "О государственной поддержки образовательных учренждений,внедряющих инновационные образовательные программы"</t>
  </si>
  <si>
    <t>Соглашение №381 от13.06.2007г о предоставлении бюджету Ибресинского района ЧР средств из республиканского бюджета ЧР на внедрение инновационных образовательных программ в муниципальных общеобразовательных учреждениях района в 2007г"</t>
  </si>
  <si>
    <t>Постановление Правительства РФ от 30.12.2006 года №846 "О порядке и условиях предоставления В 2007 году финансовой помощи из федерального бюджета в виде субсидий бюджетам субъектов РФ на выплату компенсации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образования"</t>
  </si>
  <si>
    <t>Закон Чр от 27.05.1993г№22"О культуре"(с изм от 10..11.1997г,03.05.2001г,24.11.2004г)</t>
  </si>
  <si>
    <t>не устан</t>
  </si>
  <si>
    <t>Закон ЧР от 24.11.2004№48"О социальной поддержке детей в ЧР"(с изм от 24.04.2005,25.11.2005г)Закон ЧР от 28.01.1993"Об образовании"</t>
  </si>
  <si>
    <t>01.01.2005г,не устан</t>
  </si>
  <si>
    <t>Постановление главы администрации Ибресинского района№436б) от 31.07.2007г "Об утверждении положения об охране окружающей среды</t>
  </si>
  <si>
    <t>0111</t>
  </si>
  <si>
    <t>Решение собрания депутатов Ибресинского района от 23.05.2006г"Районная целевая программа развития образования в Ибресинском районе ЧР" на 2006-2010г",Постановление Главы  администрации Ибресинского района от 16.10.2006№580 "О повышении тарифных ставок Единой тарифной сетки по оплате работников муниципальных учреждений Ибресинского района",Постановление главы администрации Ибресинского района от 24.01.2005№37 "Об условиях и порядке установления надбавок,доплат и других выплат стимулирующего и компенсационного характера в муниципальных учреждениях Ибресинского района"</t>
  </si>
  <si>
    <t>01.01.2006 года,срок не устан</t>
  </si>
  <si>
    <t>Закон Чувашской Республики от 28.01.1993"Об образовании"(с изм.от14.02.1997г,23.10.200,18.10.2004,25.11.2005,02.06.2006г)</t>
  </si>
  <si>
    <t>Решение собрания депутатов от 02.02.2007№13/6"О порядке обращения муниципальных служащих Ибресинского района ЧР за пенсией за выслугу лет,ее назначение и выплате"</t>
  </si>
  <si>
    <t>Постановление№72 от 21.02.2007г."О порядке предоставления социальной помощи малоимущим гражданам в 2007г",Постановление №703 от 12.12.2006г"О реализации в 2007г.Программы адресной социальной помощи малоимущим семьям с детьми"Самообеспечение"в Ибресинском районе</t>
  </si>
  <si>
    <t>Постановление главы Ибресинского района от 21.02.2007Г№73 "Об утверждении положения о порядке расходования средств резервного фонда администрации Ибресинского района</t>
  </si>
  <si>
    <t>Постановление Правительсва РФ от 30.04.2006г№848№О мерах государственной поддержки субъектов РФ ,внедряющих комплексные проекты модернизации образования"</t>
  </si>
  <si>
    <t xml:space="preserve">Всего расходов </t>
  </si>
  <si>
    <t>Постановление Правительства РФ от 9.06.2006г №356 "О порядке осуществления в 2006 году денежных выплат медицинскому персоналу фельдшерско-акушерских пунктов,врачам,фельдшерам и медсестрам скорой помощи"</t>
  </si>
  <si>
    <t>Федеральный Закон от 21.07.2005г №108-ФЗ"О Всероссийской сельскохозяйственной переписи"</t>
  </si>
  <si>
    <t>Постановление главы администрации Ибресинского района ЧР от 12.07.2005г №499"О подготовке Всероссийской сельскохозяйственной переписи 2006г в Ибресинском районе"</t>
  </si>
  <si>
    <t>0114</t>
  </si>
  <si>
    <t>0908</t>
  </si>
  <si>
    <t>5257,4</t>
  </si>
  <si>
    <t>15328,9</t>
  </si>
  <si>
    <t>0903</t>
  </si>
  <si>
    <t>Уточненный реестр расходных обязательств</t>
  </si>
  <si>
    <t>1402,4</t>
  </si>
  <si>
    <t>5267,9</t>
  </si>
  <si>
    <t>8500</t>
  </si>
  <si>
    <t>0904</t>
  </si>
  <si>
    <t>0910</t>
  </si>
  <si>
    <t>0</t>
  </si>
  <si>
    <t>18842,5</t>
  </si>
  <si>
    <t>23121,6</t>
  </si>
  <si>
    <t>0409</t>
  </si>
  <si>
    <t>Постановление главы от 27.11.2006г№168 "Об утверждении порядка представления безвозмездных субсидий молодым семьям на приобретение жилого помещения"</t>
  </si>
  <si>
    <t>Постановление Правительства РФ от 29.04.2006г№258"О субвенциях на осущетсвление полномочий по первичному воинскому учету на территориях,где отсутсвуют военные комиссариаты"</t>
  </si>
  <si>
    <t>обеспечение жильем отдельных граждан по договорам социального найма</t>
  </si>
  <si>
    <t>Указ Президента РФ от 6.04.2006г№324"О денежном поощрении лучщих учителей"</t>
  </si>
  <si>
    <t>Федеральный закон от 20.08.2004№113-ФЗ "О присяжных заседателях федеральных судов общей юрисдикциив Российсой Федерации"(с изм и доп. От 31.03.2005г)</t>
  </si>
  <si>
    <t>Указ Президента ЧР от 12.03.2007№17"О порядке составления списков кандидатов в присяжные заседатели ЧР"</t>
  </si>
  <si>
    <t>устройство детей,лишенных родительского попечения,в семью</t>
  </si>
  <si>
    <t>Федеральный закон "О государственных пособиях гражданам,имеющим детей",постановление  от 30.12.2006г№865"Об утверждении Положения о назначении и выплате государственных пособий гражданам,имеющим детей" Постановление Правительства РФ от 30.12.2006г№847" О предоставлении субвенции из Федерального фонда компенсаций бюджетам субъектов РФ на выплату единовременных пособий при всех формахустройства детей,лишенных родительского попечения,в семью"</t>
  </si>
  <si>
    <t>ст15</t>
  </si>
  <si>
    <t>Закон Чувашской Республики от 30.11.2006г№57"О республиканском бюджете Чувашской Республики на 2007 год"</t>
  </si>
  <si>
    <t>приложение№22</t>
  </si>
  <si>
    <t>приложение 20</t>
  </si>
  <si>
    <t>субсидии для развития общетмвенной инфраструктуры регионального значения и поддержки фондов муниципального развития(Подпрограмма "Переселение граждан из ветхого и аврийного жилищного фонда")</t>
  </si>
  <si>
    <t xml:space="preserve">субсидии для канал.коллектора </t>
  </si>
  <si>
    <t>Закон Чувашской Республики от 30.11.2206№57"О республиканском бюджете Чувашской Республики на 2007 год"Постановление Кабинета Министров ЧР от28.07.2006№196"О подпрограмме "Переслениение граждан из ветхового и аврийного жилищного фонда ЧР"Республиканский комплексной программы государственной поддержки строительства жилья в Чувашской Республике на 2006-2010г."</t>
  </si>
  <si>
    <t>приложение 10</t>
  </si>
  <si>
    <t>Расходные обязательства,возникшие в результате принятия нормативных правовых актов органов местного самоуправления,предусматривающих предоставление межбюджетных трансфертов бюджетам других уровней,кроме дотаций</t>
  </si>
  <si>
    <t>Закон Чувашской республики от 30.11.2006 №57 "О републиканском бюджете Чувашской республики на 2007 год",Закон ЧР от 8.02.2005г№1"О мерах социальной поддержки отдельных категорий граждан по оплате жилищно-коммунальных услуг(с имз.и доп. От 20.07.,25.11.2005г,14.07.2006г)</t>
  </si>
  <si>
    <t>Постановление главы администрации №903 от 13.12.2005г"Положение об отделе образования администрации Ибресинского района",Постановление главы администрации Ибресинского района от 23.11.2005№830 "Устав муниципального учреждения"Централизованная бухгалтерия администрации Ибресинского района"</t>
  </si>
  <si>
    <t>ст9</t>
  </si>
  <si>
    <t>ст9, ст9</t>
  </si>
  <si>
    <t>Федеральный закон от 6 отктября 2003 года №131 "Об общих принципах организации местного самоуправления в РФ",ПостановлениеПравительства РФ от 3.12.2002№858"О федеральной целевой программе"Социальное развитие села до 2010г"(с изм 29.04.2005,3.04.2006№190</t>
  </si>
  <si>
    <t>Закон Чувашской Республики от 30.11.2006г№57"О республиканском бюджете Чувашской Республики на 2007 год",Распоряжение Кабинета Министров ЧР от 17.08.2006№217-р"О предоставлении администрации муниципальных районов средства федерального бюджета для осуществления финансирования объектов водоснабжения,здравоохраненияв сельской местности и по обеспечению противопожарной защиты сельского населения в2006г"</t>
  </si>
  <si>
    <t>Решение Собрания депутатов от 13.12.2005г№5 "Районная  программа по усилению борьбы с преступностью в Ибресинском районе</t>
  </si>
  <si>
    <t>Подпрограмма "Обеспечение жильем молодых семей"федеральная целневая программа "Жилище"на 2002-2010г</t>
  </si>
  <si>
    <t>Начальник финансового отдела администрации Ибресинского района</t>
  </si>
  <si>
    <t>Л.В.Короткова</t>
  </si>
  <si>
    <t>ст 15.1</t>
  </si>
  <si>
    <t>Соглашение №1 от 19.01.2007г. между Министерством градостроительства и развития общественной инфрастркутуры ЧР и администрацией Ибресинского района о развитии местной сети автомобильных дорог общего пользования и организации в 2007 году дорожных работ.</t>
  </si>
  <si>
    <t>исп.  Долгова Т.П.</t>
  </si>
  <si>
    <t>Постановление Главы Ибресинского района от 23.01.2007 года "Об утверждении муниципального заказа по оказании населению бесплатной медицинской помощи на 2007 год", Районная целевая программа"Неотложные меры по предупреждению распространения в районе заболеваний,вызываемого вирусом иммунодефтцита человека Анти-ВИЧ/СПИД на 2007-2008годы, "Сахарный диабет","Совершенствование противотуберкулезной помощи населению района,целевая программа "Вакцинопрофилактика",Профилактика и лечение артериальной гипертонии,"Здоровое поколение"</t>
  </si>
  <si>
    <t>01.01.2007 не устан</t>
  </si>
  <si>
    <t>Постановление главы от 13.12.2005г №903"Положение об отделе образования администрации Ибресинского района ЧР",Решение собрания депутатов Ибресинского района от 23.05.2006г"Районная целевая программа развития образования в Ибресинском районе ЧР" на 2006-2010г",Постановление Главы  администрации Ибресинского района от 04.10.2007г.№600 "О повышении оплаты труда работников муниципальных учреждений Ибресинского района",Постановление главы администрации Ибресинского района от 24.01.2005№37 "Об условиях и порядке установления надбавок,доплат и других выплат стимулирующего и компенсационного характера в муниципальных учреждениях Ибресинского района"</t>
  </si>
  <si>
    <t>0901,0902,0903,0904,0910</t>
  </si>
  <si>
    <t>Постановление главы района от 17.11.2006 года №643 "О комиссии по делам несовершенолетних  и защите их прав при администрации Ибресинского района Чувашской Республике".постановление главы Ибресинского района от 30.12.2006г№743б)"Об утверждении порядков предоставления средств из бюджета Ибресинского района в 2007г"(с изм от 3.05.2007,18.09.2007№545)</t>
  </si>
  <si>
    <t>Постановление главы Ибресинского района от 30.12.2006№743б)"Об утверждении Порядков предоставления средств из бюджета Ибресинского района в 2007г"(сизм от 3.05.2007№230,от 18.09.2007№545),Решение Собрания депутатов 12.12.2006№12/4"О бюджете Ибресинского района на 2007год"</t>
  </si>
  <si>
    <t>Постановление главы  от 31.01.2006г №625 "О районной целевой программе "Культура Ибресинского района 2006-2010г", Постановление главы Ибресинского района от 11.04.2007 года №185 "Об утверждении Порядка материального обеспечения спортивных мероприятий и обеспечение питанием".</t>
  </si>
  <si>
    <t>Постановление главы Ибресинского района от 19.01.2006г№25 "О создании муниципального учреждения культуры Ибресинского района ЧР"Ибресинский этнографический музей под открытым небом",постановление главы от 31.01.2006г№625 "Орайонной целевой программе "Культура Ибресинского района 2006-2010г", постановление главы от 16.10.2006№578"Об увеличении тарифных ставок(окладов)Единой тарифной сетки по оплате труда работников бюджетной сферы Ибресинского района",постановление главы администрации от 24.01.2005г№307"Об условиях и порядке установления надбавок,доплат и других выплат стимулирующего характера в муниципальных учреждениях Ибресинского района"</t>
  </si>
  <si>
    <t>01.01.2006г не утсан.</t>
  </si>
  <si>
    <t>28.01.1993 не установлен</t>
  </si>
  <si>
    <t>01.01.2007г</t>
  </si>
  <si>
    <t>план мероприятий  на 2007год по благоустройству</t>
  </si>
  <si>
    <t>01.01.2006 по 31.12.2006г</t>
  </si>
  <si>
    <t>Устав Ибресинского района от 18.11.205№3/1, Решение собрания депутатов Ибресинского района от 4.10.2005г №32/5 "Положение о финансовом отделе администрации Ибресинского района"постановление главы Ибресинского района от06.02.2006 №66 "Положение об отделе социального развития администрации Ибресинского района ЧР"постановление главы от 30.12.2005г №990а) "Об утверждении положения об отделе экономики и управления имуществом администрации Ибресинского районаЧР",Постановление главы от 06.02.2006г №67"Положение об отделе сельского хозяйства Ибресинского районной администрации",постановление главы от 31.01.2006 №58 "О положении об отделе организационной работы администрации Ибресинского района ЧР"</t>
  </si>
  <si>
    <t>Постановление главы Ибресинского района от 30.12.2006№743б)"Об утверждении порядков предоставления средств из бюджета Ибресинского района в 2007г"(с изм от 3.05.07№230,от 18.09.07г№545)</t>
  </si>
  <si>
    <t>приложение12</t>
  </si>
  <si>
    <t>01.01.2007г по 31.12.2007г</t>
  </si>
  <si>
    <t>РМ-А-0100</t>
  </si>
  <si>
    <t>РМ-В-4700</t>
  </si>
  <si>
    <t>приложение№5</t>
  </si>
  <si>
    <t>приложение№18</t>
  </si>
  <si>
    <r>
      <t>Постановление главы Ибресинского района от 08.02.2006 года №68 "О положении о ЗАГС администрации Ибресинского районапостановление главы Ибресинского района от30.12.2006г№743б)"Об утверждении порядков предоставления средств из бюджета Ибресинского района в 2007г"(с имзм от 3.05.2007,от 18.09.2007</t>
    </r>
    <r>
      <rPr>
        <i/>
        <sz val="8"/>
        <rFont val="Arial Cyr"/>
        <family val="0"/>
      </rPr>
      <t>№545)</t>
    </r>
  </si>
  <si>
    <t>приложение№7</t>
  </si>
  <si>
    <t>Приказ МУЗ "Ибресинская ЦРБ" от 03.01.2007г.№4-а"О денежных выплатах медицинскому персоналу ФАП и фельдшерам и медицинским сестрам ОСМП",потсановление главы Ибресинского района от 30.12.2006г№743б)"об утверждении порядков предоставления средств из бюджета Ибресинского района в 2007г"( с изм от 3.05.2007,18.09.2007№545)</t>
  </si>
  <si>
    <t>приложение№10</t>
  </si>
  <si>
    <t>18.10.2004,не устан</t>
  </si>
  <si>
    <t>Соглашение №121 от 6.04.2007г между администрацией Ибресинского района ЧР и министерством образования и молодежной политики ЧР о предоставлении средств из республиканского бюджета ЧР в бюджет Ибресинского района на выплату компенсации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образования",постановление главы Ибресинского района от 30.12.2006№743б)"Обутверждении порядков представления средств из бюджета Ибресинского района в 2007г"(с изм от 3.05.2007№230,18.09.2007№545)</t>
  </si>
  <si>
    <t>Закон Чувашской Республики от 18.10.2004 года №19 " Об организации местного самоуправления в Чувашской Республике",Указ Президента Чувашской Республики от 3.10.2006№80 "О дополнительных мерах по завершению государственного кадастрового учета земельных участков и государственного учета объектов недвижимости в ЧР"</t>
  </si>
  <si>
    <t>Решение собрания депутатов от 29.11.2005№4 "Об утверждении Положения"О регулировании бюджетных правоотношений в Ибресинском районе"</t>
  </si>
  <si>
    <t xml:space="preserve">01.01.2006г. </t>
  </si>
  <si>
    <t xml:space="preserve">Решение собрания депутатов от 29.11.2005 №5 Об утверждении Положения"О регулировании бюджетных правоотношений в Ибресинком районе </t>
  </si>
  <si>
    <t>685,3</t>
  </si>
  <si>
    <t>35</t>
  </si>
  <si>
    <t>Решение собрания депутатов от 29.11.2005№4 Об утверждении Положения "О регулировании бюджетных правоотношений в Ибресинском районе"</t>
  </si>
  <si>
    <t>приложение№ 16</t>
  </si>
  <si>
    <t>01.01.2007до 31.12.2007</t>
  </si>
  <si>
    <t>Постановление главы Ибресинского района от 23.05.2006г№281б)"Об утверждении Порядка предосавления бюджетных кредитов и гарантий за счет средств бюджета Ибресинского района,положение орегулировании бюджетных правооотношений в Ибресинском районе,</t>
  </si>
  <si>
    <t>01.01.2007 г</t>
  </si>
  <si>
    <t>Закон Чувашской Республики от 18.10.2004 года №19 " Об организации местного самоуправления в Чувашской Республике",Указ Президента ЧР от 3.10.2006№80"О дополнительных мерах по завершению государственного кадастрового учета земельных участков и государственного учета объектов недвижимости в ЧР",указ Президента ЧР от 3.10.2006г№80"О дополнительных мерах по завершению государственного кадастрового учета земельных участков и государственного учета объектов недвижимости в ЧР"</t>
  </si>
  <si>
    <t>Соглашение №430 от 25.06.2007г о предоставлении средств на внедрение комплексного проекта модернизации образования В ЧР,заключаемое с органами местного самоуправления муниципальных районоы ЧР,потсановление главы Ибресинского района от 30.12.2006№743б)"Об утверждении порядков предоставления средств из бюджета Ибресинского района в 2007"(с изм от 3.05.2007№230,18.09.2007№545)</t>
  </si>
  <si>
    <t>приложение№19</t>
  </si>
  <si>
    <t>01.01. 2007по 31.12.2007г</t>
  </si>
  <si>
    <t>Постановление главы Ибресинкого района от 30.12.2006№743б)"Об утверждении Порядков предоставления средств из бюджета Ибресинского района в 2007г(с изм от 3.05.2007г№230,18.09.2007№545)</t>
  </si>
  <si>
    <t>приложение№13</t>
  </si>
  <si>
    <t>безвозмездные перечисления (средства по взаимным расчетам)</t>
  </si>
  <si>
    <t>проектно сметная документация ( на ремонт свалки)</t>
  </si>
  <si>
    <t>Постановленние главы Ибресинского района от 30.12.2006№743б)"Об утверждении Порядков предоставления средств из бюджета Ибресинкого района в 2007"(с изм от 3.0 5.2007№230, 18.09.2007№545),Решение Собрания депутатов 12.12.2006№12/4"О бюджете Ибресинского района на 2007год"</t>
  </si>
  <si>
    <t>01. 01.2007 по 31.12.2007г</t>
  </si>
  <si>
    <t>Постановление главы Ибресинского района от 30.12.2006№743б)"Об утверждении Порядков предоставления средств из бюджета Ибресинского района в 2007( с изм от 3.05.2007№230,18.09.2007 №545)</t>
  </si>
  <si>
    <t>Соглашение №148 от 5.04.2007г между администрацией Ибресинского района ЧР и министерством образования и молодежной политики ЧР о предоставлении средств из республиканского бюджета ЧР в бюджет Ибресинского района на выплату единовременных пособий при всех формах устройства детей, лишенных родительского попечения,в семью",постановление главы Ибресинского района от 30.12.2006№743б)"Об утверждении Порядков предоставления средств из бюджета Ибресинского района в 2007г"( с изм от 3.05.2007№230,от 18.09.2007№545)</t>
  </si>
  <si>
    <t>приложение№17</t>
  </si>
  <si>
    <t>Постановление главы администрации района №51 от 09.02.2007г районной целевой программы"Создание автоматизированной системы ведения госуд. Земельного кадастра и государственного учета объектов недвижимости в Ибресинском районе на 2003-2007г"</t>
  </si>
  <si>
    <t xml:space="preserve">Постановление главы администрации района от 09.02.2007 года №51 районной целевой программы "Создание автоматизированной системы ведения государственного земельного кадастра и государственного учета объектов недвижимости в Ибресинком  районе на 2003-2007 годы". </t>
  </si>
  <si>
    <t>01.01.2006по 31.12.2006</t>
  </si>
  <si>
    <t xml:space="preserve">Договор №12 </t>
  </si>
  <si>
    <t>Постановление главы Ибресинского района от 23.08.2007г№476 "Об условиях предоставления средств на выплату ежемесячного вознаграждения за выполнение функций классного руководителя педагогическим работникам государственных образовательных учреждениях и муниципальных образовательных учреждений",постановление главы ибоесинского района от 30.12.2006г№743б)"Об утверждении порядков предоставления средств из бюджета Ибресинского района в 2007г"(с изм от 3.05.2007г,18.09.2007№545)</t>
  </si>
  <si>
    <t>приложение№9</t>
  </si>
  <si>
    <t>01. 01. 2007 до 31. 12. 2007г</t>
  </si>
  <si>
    <t>приложение№11</t>
  </si>
  <si>
    <t>приложение№6</t>
  </si>
  <si>
    <t>Утверждено решением Собрания депутатов Ибресинского района от 29.08.2003 года №20 "Положение об административной комиссии при администрации Ибресинского района Чувашской Республики по делам об административных правонарушениях",постановление главы ибресинского района от 30.12.2006г"Об утверждении порядков предоставления средств из бюджета Ибресинского района в 2007г"(с изм от3.05.2007,18.09.2007№545)</t>
  </si>
  <si>
    <t>Объем средств на исполнение расходного обязательства (тыс. рублей)</t>
  </si>
  <si>
    <t>Отчетный год</t>
  </si>
  <si>
    <t>Наименование расходного обязательства</t>
  </si>
  <si>
    <t>01.01.2006г</t>
  </si>
  <si>
    <t>ст5</t>
  </si>
  <si>
    <t>11.07.1998</t>
  </si>
  <si>
    <t>ст 24</t>
  </si>
  <si>
    <t>27.05.1993г</t>
  </si>
  <si>
    <t>20.10.2001г</t>
  </si>
  <si>
    <t>ст14,ст8</t>
  </si>
  <si>
    <t>на 2007 год</t>
  </si>
  <si>
    <t>Нормативное проаовое регулирование,определяющее финансовое обеспечение и порядок расходования средств</t>
  </si>
  <si>
    <t>Примечание</t>
  </si>
  <si>
    <t>Нормативные правовоые акты,договоры,соглашения РоссийскойФедерации</t>
  </si>
  <si>
    <t>Нормативные правовоые акты,договоры,соглашения субъекта РоссийскойФедерации</t>
  </si>
  <si>
    <t>Нормативные правовоые акты,договоры,соглашения муниципальных образований</t>
  </si>
  <si>
    <t>Код бюджетной классификации (Рз,Прз)</t>
  </si>
  <si>
    <t>Наименование и реквизиты нормативного правового акта</t>
  </si>
  <si>
    <t>Номер статьи, части,пункта, подпункта, абзаца</t>
  </si>
  <si>
    <t>Дата вступ-ления в силу и срок действия</t>
  </si>
  <si>
    <t>гр0</t>
  </si>
  <si>
    <t>гр1</t>
  </si>
  <si>
    <t>гр2</t>
  </si>
  <si>
    <t>РП</t>
  </si>
  <si>
    <t>РП-А</t>
  </si>
  <si>
    <t>03.04.2003г</t>
  </si>
  <si>
    <t>0104</t>
  </si>
  <si>
    <t>0801</t>
  </si>
  <si>
    <t>0902</t>
  </si>
  <si>
    <t>Федеральный закон от 6 отктября 2003г №131-"Об общих принципах организации местного самоуправления в РФ".</t>
  </si>
  <si>
    <t>Закон Чувашской Респудлики от 18.10.2004 года №19 "Об организации местного самоуправления в Чувашской Республике".ПостановлениеКабинета Министров Чувашской Республики от 3.04.2003г№85"О республиканской программе строительства автомобильных дорог,соединяющих сельские населенные пункты с автомобильными дорогами общего пользования,на 2003-2010 годы"</t>
  </si>
  <si>
    <t>Закон Чувашской Республики "О культуре"</t>
  </si>
  <si>
    <t>Осуществление первичного воинского учета на территориях, где отсутствуют военные комиссариаты.</t>
  </si>
  <si>
    <t>по муниципальному образованию- Ибресинский район Чувашской Республики</t>
  </si>
  <si>
    <t>2.</t>
  </si>
  <si>
    <t>Расходные обязательства  муниципальных районов</t>
  </si>
  <si>
    <t>Расходные обязательства,связанные с реализацией вопросов местного значения  муниципальных районов и полномочий органов мнстного самоуправления по решению вопросов местного значения</t>
  </si>
  <si>
    <t>2.1.</t>
  </si>
  <si>
    <t>финансирование расходов на содержание органов местного самоуправления муниципальных районов</t>
  </si>
  <si>
    <t>2.1.1.</t>
  </si>
  <si>
    <t>2.1.6.</t>
  </si>
  <si>
    <t>учреждение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</t>
  </si>
  <si>
    <t>РМ-А-0600</t>
  </si>
  <si>
    <t>2.1.11.</t>
  </si>
  <si>
    <t>организация в границах муниципального района электро- и газоснабжения поселений</t>
  </si>
  <si>
    <t>РМ-А-1100</t>
  </si>
  <si>
    <t>2.1.12.</t>
  </si>
  <si>
    <t>содержание и строительсто автомобильных дорог общего пользованиямежду населенными пунктами,мостов и иных транспортных инженерных сооружений вне границ населенных пунктов в границах муниципального района,за исключением автомобильных дорог общего пользования мостов и иных транспортных инженерных сооружений федерального и регионального значения</t>
  </si>
  <si>
    <t>РМ-А-1200</t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</si>
  <si>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</si>
  <si>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</si>
  <si>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</si>
  <si>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2.2.17.</t>
  </si>
  <si>
    <t>организация мероприятий межпоселенческого характера по охране окружающей среды</t>
  </si>
  <si>
    <t>РМ-А-1700</t>
  </si>
  <si>
    <t>2.1.18.</t>
  </si>
  <si>
    <t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программам,за исключением полномочий по финансовому обеспечению образовательного процесса,отнесенных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муниципального района,а также организация отдыха детей в каникулярное время</t>
  </si>
  <si>
    <t>РМ-А-1800</t>
  </si>
  <si>
    <t>2.1.19.</t>
  </si>
  <si>
    <t>организация оказания на территории муниципального района скорой медицинской помощи( за исключениемсанитарно-авиационной),первичной медико-санитарной помощи в амбулаторно-поликлинических и больничных учреждениях,медицинской помощи женщинам в период беременности,во время и после родов</t>
  </si>
  <si>
    <t>РМ-А-1900</t>
  </si>
  <si>
    <t xml:space="preserve">2.1.20. </t>
  </si>
  <si>
    <t>опека и попечительство</t>
  </si>
  <si>
    <t>2.1.21.</t>
  </si>
  <si>
    <t>организация утилизации и переработки бытовых и промышленных отходов</t>
  </si>
  <si>
    <t>РМ-А-2100</t>
  </si>
  <si>
    <t>2.1.22.</t>
  </si>
  <si>
    <t>субсидирование процентных ставок по кредитам</t>
  </si>
  <si>
    <t>Постановление главы№33 от 30.01.2007г"Об утверждении Правил предоставления средств из бюджета Ибресинского района на возмещение части затрат по оплате лизинговых платежей ина возмещение части затрат на уплату процентов за пользование кредитами(займами),привлеченными сельскохоз-ми товаропроиз-ми Ибресинского района"</t>
  </si>
  <si>
    <t>Постановление №33 от 30.10.2007г."Об утверждении Правил предоставления средств из бюджета Ибресинского района на субсидирование деятельности МКУП"Ибресинский сельский консультационный центр-Агро-Инновации,постановление главы№229 от 03.05.2007" О порядке финансирования расходов на премирование передовиков сельскохозяйственногопроизводства о Ибреиснкому району"</t>
  </si>
  <si>
    <t>утверждение схем территориального планирования муниципального района,утверждение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градостроительной деятельности,осуществляемой на территории муниципального района,резервирование и изъятие,в том числе путем выкупа,земельных участков в границах муниципального района для муниципальных нужд</t>
  </si>
  <si>
    <t>РМ-А-2200</t>
  </si>
  <si>
    <t>2.1.25.</t>
  </si>
  <si>
    <t>содержание на территории муниципального района межпоселенческих мест захоронения,организация ритуальных услуг</t>
  </si>
  <si>
    <t>РМ-А-2500</t>
  </si>
  <si>
    <t>2.1.26.</t>
  </si>
  <si>
    <t>создание условий дляобеспечения поселений,входящих в состав муниципального района,услугами связи,общественного питания,торговли и бытового обслуживания</t>
  </si>
  <si>
    <t>РМ-А-2600</t>
  </si>
  <si>
    <t>организация библиотечного обслуживания населения межпоселенческими библиотеками,комплектование и обеспечение сохранности их библиотечных фондов</t>
  </si>
  <si>
    <t>2.1.27.</t>
  </si>
  <si>
    <t>РМ-А-2700</t>
  </si>
  <si>
    <t>2.1.28.</t>
  </si>
  <si>
    <t>создание условий для обеспечения поселений,входящих в состав муниципального района,услугами по организации досуга и услугами организаций культуры</t>
  </si>
  <si>
    <t>РМ-А-2800</t>
  </si>
  <si>
    <t>2.1.30.</t>
  </si>
  <si>
    <t>выравнивание уровня бюджетной обеспеченности поселений,входящих в состав муниципального района,за счет средств бюджета муниципального района</t>
  </si>
  <si>
    <t>РМ-А-3000</t>
  </si>
  <si>
    <t>2.1.36.</t>
  </si>
  <si>
    <t>обеспечение условий для развития на территории муниципального района физической культуры и массового спорта,организация проведения официальных физкультурно-оздоровительных и спротнивных мероприятий муниципального района</t>
  </si>
  <si>
    <t>РМ-А-3600</t>
  </si>
  <si>
    <t>2.2.</t>
  </si>
  <si>
    <t>РМ-Б</t>
  </si>
  <si>
    <t>2.3.</t>
  </si>
  <si>
    <t xml:space="preserve">Расходные обязательства,возникшие в результате реализации органами местного самоуправления муниципальных районов делегированных полномочий за счет субвенций,переданных с другого уровня бюджетной системы </t>
  </si>
  <si>
    <t>РМ-В</t>
  </si>
  <si>
    <t>2.4.</t>
  </si>
  <si>
    <t>Итого расходные обязательства муниципальных районов</t>
  </si>
  <si>
    <t xml:space="preserve"> </t>
  </si>
  <si>
    <t>0502</t>
  </si>
  <si>
    <t>0408</t>
  </si>
  <si>
    <t>15790</t>
  </si>
  <si>
    <t>0302</t>
  </si>
  <si>
    <t>350</t>
  </si>
  <si>
    <t>0602</t>
  </si>
  <si>
    <t>100</t>
  </si>
  <si>
    <t>1,8</t>
  </si>
  <si>
    <t>0701,0702,0707</t>
  </si>
  <si>
    <t>0901</t>
  </si>
  <si>
    <t>27997,7</t>
  </si>
  <si>
    <t>0601</t>
  </si>
  <si>
    <t>50</t>
  </si>
  <si>
    <t>0411</t>
  </si>
  <si>
    <t>500</t>
  </si>
  <si>
    <t>398,9</t>
  </si>
  <si>
    <t xml:space="preserve">2.1.37. </t>
  </si>
  <si>
    <t xml:space="preserve">организация и осуществление мероприятий межпоселенческого характера по работе с детьми и молодежью </t>
  </si>
  <si>
    <t>РМ-А-3700</t>
  </si>
  <si>
    <t>0707</t>
  </si>
  <si>
    <t>0115</t>
  </si>
  <si>
    <t>1102</t>
  </si>
  <si>
    <t>0702</t>
  </si>
  <si>
    <t>1101</t>
  </si>
  <si>
    <t>1003</t>
  </si>
  <si>
    <t>0405</t>
  </si>
  <si>
    <t>28982,6</t>
  </si>
  <si>
    <t>251,9</t>
  </si>
  <si>
    <t>21221</t>
  </si>
  <si>
    <t>370</t>
  </si>
  <si>
    <t>ФОК</t>
  </si>
  <si>
    <t xml:space="preserve">устройсто детей </t>
  </si>
  <si>
    <t>компенсация родительям</t>
  </si>
  <si>
    <t>Федеральный закон от 6 отктября 2003 года №131 "Об общих принципах организации местного самоуправления в РФ"</t>
  </si>
  <si>
    <t>Закон Чувашской Республики от 18.10.2004 года №19 " Об организации местного самоуправления в Чувашской Республике"</t>
  </si>
  <si>
    <t>Федеральный закон от 10 января 2002 года №7-ФЗ "Об охране окружающей среды"</t>
  </si>
  <si>
    <t>ст.6</t>
  </si>
  <si>
    <t>10.01.2002 год,срок не установлен</t>
  </si>
  <si>
    <t>Закон Чувашской Республики от 28.01.1993 года "Об образовании" (с изменениями от14.02.1997 года,23.10.2000 года,25.11.2005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</si>
</sst>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3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164" fontId="1" fillId="0" borderId="2" xfId="0" applyNumberFormat="1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2" fontId="1" fillId="3" borderId="2" xfId="0" applyNumberFormat="1" applyFont="1" applyFill="1" applyBorder="1" applyAlignment="1">
      <alignment/>
    </xf>
    <xf numFmtId="49" fontId="1" fillId="3" borderId="2" xfId="0" applyNumberFormat="1" applyFont="1" applyFill="1" applyBorder="1" applyAlignment="1">
      <alignment/>
    </xf>
    <xf numFmtId="164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22"/>
  <sheetViews>
    <sheetView tabSelected="1" workbookViewId="0" topLeftCell="C4">
      <selection activeCell="N12" sqref="N12"/>
    </sheetView>
  </sheetViews>
  <sheetFormatPr defaultColWidth="9.00390625" defaultRowHeight="12.75"/>
  <cols>
    <col min="1" max="1" width="5.75390625" style="1" customWidth="1"/>
    <col min="2" max="2" width="14.75390625" style="1" customWidth="1"/>
    <col min="3" max="3" width="4.875" style="1" customWidth="1"/>
    <col min="4" max="4" width="4.75390625" style="1" customWidth="1"/>
    <col min="5" max="5" width="18.375" style="1" customWidth="1"/>
    <col min="6" max="6" width="4.25390625" style="1" customWidth="1"/>
    <col min="7" max="7" width="3.75390625" style="1" customWidth="1"/>
    <col min="8" max="8" width="16.625" style="1" customWidth="1"/>
    <col min="9" max="9" width="4.25390625" style="1" customWidth="1"/>
    <col min="10" max="10" width="3.00390625" style="1" customWidth="1"/>
    <col min="11" max="11" width="21.875" style="1" customWidth="1"/>
    <col min="12" max="12" width="4.875" style="1" customWidth="1"/>
    <col min="13" max="13" width="3.875" style="1" customWidth="1"/>
    <col min="14" max="14" width="8.25390625" style="1" customWidth="1"/>
    <col min="15" max="16" width="8.125" style="1" customWidth="1"/>
    <col min="17" max="17" width="7.625" style="1" customWidth="1"/>
    <col min="18" max="18" width="8.875" style="1" customWidth="1"/>
    <col min="19" max="19" width="7.375" style="1" customWidth="1"/>
    <col min="20" max="20" width="2.625" style="1" customWidth="1"/>
    <col min="21" max="16384" width="9.125" style="1" customWidth="1"/>
  </cols>
  <sheetData>
    <row r="4" ht="11.25">
      <c r="E4" s="1" t="s">
        <v>155</v>
      </c>
    </row>
    <row r="5" ht="11.25">
      <c r="E5" s="1" t="s">
        <v>289</v>
      </c>
    </row>
    <row r="6" ht="11.25">
      <c r="G6" s="1" t="s">
        <v>266</v>
      </c>
    </row>
    <row r="7" spans="1:20" ht="12.75" customHeight="1">
      <c r="A7" s="39" t="s">
        <v>258</v>
      </c>
      <c r="B7" s="39"/>
      <c r="C7" s="39"/>
      <c r="D7" s="16"/>
      <c r="E7" s="40" t="s">
        <v>267</v>
      </c>
      <c r="F7" s="41"/>
      <c r="G7" s="41"/>
      <c r="H7" s="41"/>
      <c r="I7" s="41"/>
      <c r="J7" s="41"/>
      <c r="K7" s="41"/>
      <c r="L7" s="41"/>
      <c r="M7" s="42"/>
      <c r="N7" s="40" t="s">
        <v>256</v>
      </c>
      <c r="O7" s="41"/>
      <c r="P7" s="41"/>
      <c r="Q7" s="41"/>
      <c r="R7" s="41"/>
      <c r="S7" s="42"/>
      <c r="T7" s="43" t="s">
        <v>268</v>
      </c>
    </row>
    <row r="8" spans="1:20" ht="11.25">
      <c r="A8" s="39"/>
      <c r="B8" s="39"/>
      <c r="C8" s="39"/>
      <c r="D8" s="17"/>
      <c r="E8" s="46" t="s">
        <v>269</v>
      </c>
      <c r="F8" s="47"/>
      <c r="G8" s="48"/>
      <c r="H8" s="46" t="s">
        <v>270</v>
      </c>
      <c r="I8" s="47"/>
      <c r="J8" s="48"/>
      <c r="K8" s="46" t="s">
        <v>271</v>
      </c>
      <c r="L8" s="47"/>
      <c r="M8" s="48"/>
      <c r="N8" s="40" t="s">
        <v>257</v>
      </c>
      <c r="O8" s="42"/>
      <c r="P8" s="49" t="s">
        <v>31</v>
      </c>
      <c r="Q8" s="49" t="s">
        <v>32</v>
      </c>
      <c r="R8" s="49" t="s">
        <v>33</v>
      </c>
      <c r="S8" s="49" t="s">
        <v>34</v>
      </c>
      <c r="T8" s="44"/>
    </row>
    <row r="9" spans="1:20" ht="157.5" customHeight="1">
      <c r="A9" s="39"/>
      <c r="B9" s="39"/>
      <c r="C9" s="39"/>
      <c r="D9" s="15" t="s">
        <v>272</v>
      </c>
      <c r="E9" s="19" t="s">
        <v>273</v>
      </c>
      <c r="F9" s="19" t="s">
        <v>274</v>
      </c>
      <c r="G9" s="19" t="s">
        <v>275</v>
      </c>
      <c r="H9" s="19" t="s">
        <v>273</v>
      </c>
      <c r="I9" s="19" t="s">
        <v>274</v>
      </c>
      <c r="J9" s="19" t="s">
        <v>275</v>
      </c>
      <c r="K9" s="19" t="s">
        <v>273</v>
      </c>
      <c r="L9" s="19" t="s">
        <v>274</v>
      </c>
      <c r="M9" s="19" t="s">
        <v>275</v>
      </c>
      <c r="N9" s="2" t="s">
        <v>29</v>
      </c>
      <c r="O9" s="2" t="s">
        <v>30</v>
      </c>
      <c r="P9" s="50"/>
      <c r="Q9" s="50"/>
      <c r="R9" s="50"/>
      <c r="S9" s="50"/>
      <c r="T9" s="45"/>
    </row>
    <row r="10" spans="1:20" ht="11.25">
      <c r="A10" s="2" t="s">
        <v>276</v>
      </c>
      <c r="B10" s="2" t="s">
        <v>277</v>
      </c>
      <c r="C10" s="2" t="s">
        <v>278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4">
        <v>19</v>
      </c>
    </row>
    <row r="11" spans="1:20" ht="39" customHeight="1">
      <c r="A11" s="15" t="s">
        <v>290</v>
      </c>
      <c r="B11" s="15" t="s">
        <v>291</v>
      </c>
      <c r="C11" s="15" t="s">
        <v>279</v>
      </c>
      <c r="D11" s="23"/>
      <c r="E11" s="15"/>
      <c r="F11" s="2"/>
      <c r="G11" s="18"/>
      <c r="H11" s="2"/>
      <c r="I11" s="2"/>
      <c r="J11" s="2"/>
      <c r="K11" s="2"/>
      <c r="L11" s="2"/>
      <c r="M11" s="2"/>
      <c r="N11" s="25">
        <f aca="true" t="shared" si="0" ref="N11:S11">N12+N57+N58+N81</f>
        <v>125280.1</v>
      </c>
      <c r="O11" s="25">
        <f t="shared" si="0"/>
        <v>122737.09999999999</v>
      </c>
      <c r="P11" s="25">
        <f>P12+P57+P58+P81</f>
        <v>208732.19999999998</v>
      </c>
      <c r="Q11" s="25">
        <f t="shared" si="0"/>
        <v>155067</v>
      </c>
      <c r="R11" s="25">
        <f t="shared" si="0"/>
        <v>173177.7</v>
      </c>
      <c r="S11" s="25">
        <f t="shared" si="0"/>
        <v>189941.40000000002</v>
      </c>
      <c r="T11" s="4"/>
    </row>
    <row r="12" spans="1:20" ht="111.75" customHeight="1">
      <c r="A12" s="15" t="s">
        <v>293</v>
      </c>
      <c r="B12" s="15" t="s">
        <v>292</v>
      </c>
      <c r="C12" s="15" t="s">
        <v>280</v>
      </c>
      <c r="D12" s="23"/>
      <c r="E12" s="15"/>
      <c r="F12" s="2"/>
      <c r="G12" s="18"/>
      <c r="H12" s="2"/>
      <c r="I12" s="2"/>
      <c r="J12" s="2"/>
      <c r="K12" s="2"/>
      <c r="L12" s="2"/>
      <c r="M12" s="2"/>
      <c r="N12" s="25">
        <f>N13+N21+N24+N25+N27+N28+N29+N33+N34+N40+N41+N42+N43+N47+N48+N49+N51+N53+N16+N50</f>
        <v>97888.40000000001</v>
      </c>
      <c r="O12" s="25">
        <f>O13+O21+O24+O25+O27+O28+O29+O33+O34+O40+O41+O42+O43+O47+O48+O49+O51+O53+O16+O50</f>
        <v>95932.49999999999</v>
      </c>
      <c r="P12" s="25">
        <f>P13+P21+P24+P25+P27+P28+P29+P33+P34+P40+P41+P42+P43+P47+P48+P49+P51+P53+P16+P50</f>
        <v>176301.59999999998</v>
      </c>
      <c r="Q12" s="25">
        <f>Q13+Q21+Q24+Q25+Q27+Q28+Q29+Q33+Q34+Q40+Q41+Q42+Q43+Q47+Q48+Q49+Q51+Q53+Q16+Q50+Q26+Q52+Q46</f>
        <v>123762.9</v>
      </c>
      <c r="R12" s="25">
        <f>R13+R21+R24+R25+R27+R28+R29+R33+R34+R40+R41+R42+R43+R47+R48+R49+R51+R53+R16+R50+R26+R52+R46</f>
        <v>138151</v>
      </c>
      <c r="S12" s="25">
        <f>S13+S21+S24+S25+S27+S28+S29+S33+S34+S40+S41+S42+S43+S47+S48+S49+S51+S53+S16+S50+S26+S52+S46</f>
        <v>157504.90000000002</v>
      </c>
      <c r="T12" s="4"/>
    </row>
    <row r="13" spans="1:23" ht="368.25" customHeight="1">
      <c r="A13" s="20" t="s">
        <v>295</v>
      </c>
      <c r="B13" s="9" t="s">
        <v>294</v>
      </c>
      <c r="C13" s="5" t="s">
        <v>212</v>
      </c>
      <c r="D13" s="22" t="s">
        <v>116</v>
      </c>
      <c r="E13" s="9" t="s">
        <v>387</v>
      </c>
      <c r="F13" s="6" t="s">
        <v>173</v>
      </c>
      <c r="G13" s="6" t="s">
        <v>259</v>
      </c>
      <c r="H13" s="9" t="s">
        <v>388</v>
      </c>
      <c r="I13" s="6" t="s">
        <v>184</v>
      </c>
      <c r="J13" s="6"/>
      <c r="K13" s="6" t="s">
        <v>208</v>
      </c>
      <c r="L13" s="6"/>
      <c r="M13" s="3"/>
      <c r="N13" s="4">
        <f aca="true" t="shared" si="1" ref="N13:S13">N14+N15</f>
        <v>13398.9</v>
      </c>
      <c r="O13" s="4">
        <f t="shared" si="1"/>
        <v>13206.9</v>
      </c>
      <c r="P13" s="4">
        <f t="shared" si="1"/>
        <v>14156</v>
      </c>
      <c r="Q13" s="4">
        <f t="shared" si="1"/>
        <v>13410.2</v>
      </c>
      <c r="R13" s="4">
        <f t="shared" si="1"/>
        <v>15242.9</v>
      </c>
      <c r="S13" s="4">
        <f t="shared" si="1"/>
        <v>16306</v>
      </c>
      <c r="T13" s="4"/>
      <c r="U13" s="21"/>
      <c r="V13" s="21"/>
      <c r="W13" s="21"/>
    </row>
    <row r="14" spans="1:23" ht="13.5" customHeight="1">
      <c r="A14" s="20"/>
      <c r="B14" s="9"/>
      <c r="C14" s="5"/>
      <c r="D14" s="22" t="s">
        <v>61</v>
      </c>
      <c r="E14" s="9"/>
      <c r="F14" s="6"/>
      <c r="G14" s="6"/>
      <c r="H14" s="9"/>
      <c r="I14" s="6"/>
      <c r="J14" s="6"/>
      <c r="K14" s="6"/>
      <c r="L14" s="6"/>
      <c r="M14" s="3"/>
      <c r="N14" s="4">
        <v>1587.1</v>
      </c>
      <c r="O14" s="4">
        <v>1585.3</v>
      </c>
      <c r="P14" s="30">
        <v>1631.7</v>
      </c>
      <c r="Q14" s="4">
        <v>3238.1</v>
      </c>
      <c r="R14" s="4">
        <v>3640</v>
      </c>
      <c r="S14" s="4">
        <v>3893</v>
      </c>
      <c r="T14" s="4"/>
      <c r="U14" s="21"/>
      <c r="V14" s="21"/>
      <c r="W14" s="21"/>
    </row>
    <row r="15" spans="1:23" ht="12.75" customHeight="1">
      <c r="A15" s="20"/>
      <c r="B15" s="9"/>
      <c r="C15" s="5"/>
      <c r="D15" s="22" t="s">
        <v>282</v>
      </c>
      <c r="E15" s="9"/>
      <c r="F15" s="6"/>
      <c r="G15" s="6"/>
      <c r="H15" s="9"/>
      <c r="I15" s="6"/>
      <c r="J15" s="6"/>
      <c r="K15" s="6"/>
      <c r="L15" s="6"/>
      <c r="M15" s="3"/>
      <c r="N15" s="4">
        <v>11811.8</v>
      </c>
      <c r="O15" s="4">
        <v>11621.6</v>
      </c>
      <c r="P15" s="4">
        <v>12524.3</v>
      </c>
      <c r="Q15" s="4">
        <v>10172.1</v>
      </c>
      <c r="R15" s="4">
        <v>11602.9</v>
      </c>
      <c r="S15" s="4">
        <v>12413</v>
      </c>
      <c r="T15" s="4"/>
      <c r="U15" s="21"/>
      <c r="V15" s="21"/>
      <c r="W15" s="21"/>
    </row>
    <row r="16" spans="1:23" ht="168.75" customHeight="1">
      <c r="A16" s="20" t="s">
        <v>63</v>
      </c>
      <c r="B16" s="9" t="s">
        <v>64</v>
      </c>
      <c r="C16" s="5" t="s">
        <v>65</v>
      </c>
      <c r="D16" s="22" t="s">
        <v>117</v>
      </c>
      <c r="E16" s="9" t="s">
        <v>387</v>
      </c>
      <c r="F16" s="6" t="s">
        <v>173</v>
      </c>
      <c r="G16" s="6" t="s">
        <v>259</v>
      </c>
      <c r="H16" s="9" t="s">
        <v>388</v>
      </c>
      <c r="I16" s="6" t="s">
        <v>184</v>
      </c>
      <c r="J16" s="6"/>
      <c r="K16" s="6" t="s">
        <v>183</v>
      </c>
      <c r="L16" s="6"/>
      <c r="M16" s="3"/>
      <c r="N16" s="4">
        <f aca="true" t="shared" si="2" ref="N16:S16">N17+N18</f>
        <v>4331.8</v>
      </c>
      <c r="O16" s="4">
        <f t="shared" si="2"/>
        <v>4321.5</v>
      </c>
      <c r="P16" s="4">
        <f t="shared" si="2"/>
        <v>4974.1</v>
      </c>
      <c r="Q16" s="4">
        <f>Q17+Q18+Q19</f>
        <v>5498.700000000001</v>
      </c>
      <c r="R16" s="4">
        <f t="shared" si="2"/>
        <v>5661.9</v>
      </c>
      <c r="S16" s="4">
        <f t="shared" si="2"/>
        <v>6599</v>
      </c>
      <c r="T16" s="4"/>
      <c r="U16" s="21"/>
      <c r="V16" s="21"/>
      <c r="W16" s="21"/>
    </row>
    <row r="17" spans="1:23" ht="12.75" customHeight="1">
      <c r="A17" s="20"/>
      <c r="B17" s="9"/>
      <c r="C17" s="5"/>
      <c r="D17" s="22" t="s">
        <v>66</v>
      </c>
      <c r="E17" s="9"/>
      <c r="F17" s="6"/>
      <c r="G17" s="6"/>
      <c r="H17" s="9"/>
      <c r="I17" s="6"/>
      <c r="J17" s="6"/>
      <c r="K17" s="6"/>
      <c r="L17" s="6"/>
      <c r="M17" s="3"/>
      <c r="N17" s="4">
        <v>3163.9</v>
      </c>
      <c r="O17" s="4">
        <v>3163.2</v>
      </c>
      <c r="P17" s="4">
        <v>3657.1</v>
      </c>
      <c r="Q17" s="4">
        <v>3721.8</v>
      </c>
      <c r="R17" s="4">
        <v>4287</v>
      </c>
      <c r="S17" s="4">
        <v>5022</v>
      </c>
      <c r="T17" s="4"/>
      <c r="U17" s="21"/>
      <c r="V17" s="21"/>
      <c r="W17" s="21"/>
    </row>
    <row r="18" spans="1:23" ht="13.5" customHeight="1">
      <c r="A18" s="20"/>
      <c r="B18" s="9"/>
      <c r="C18" s="5"/>
      <c r="D18" s="22" t="s">
        <v>374</v>
      </c>
      <c r="E18" s="9"/>
      <c r="F18" s="6"/>
      <c r="G18" s="6"/>
      <c r="H18" s="9"/>
      <c r="I18" s="6"/>
      <c r="J18" s="6"/>
      <c r="K18" s="6"/>
      <c r="L18" s="6"/>
      <c r="M18" s="3"/>
      <c r="N18" s="4">
        <v>1167.9</v>
      </c>
      <c r="O18" s="4">
        <v>1158.3</v>
      </c>
      <c r="P18" s="4">
        <v>1317</v>
      </c>
      <c r="Q18" s="4">
        <v>0</v>
      </c>
      <c r="R18" s="4">
        <v>1374.9</v>
      </c>
      <c r="S18" s="4">
        <v>1577</v>
      </c>
      <c r="T18" s="4"/>
      <c r="U18" s="21"/>
      <c r="V18" s="21"/>
      <c r="W18" s="21"/>
    </row>
    <row r="19" spans="1:23" ht="13.5" customHeight="1">
      <c r="A19" s="20"/>
      <c r="B19" s="9"/>
      <c r="C19" s="5"/>
      <c r="D19" s="22" t="s">
        <v>150</v>
      </c>
      <c r="E19" s="9"/>
      <c r="F19" s="6"/>
      <c r="G19" s="6"/>
      <c r="H19" s="9"/>
      <c r="I19" s="6"/>
      <c r="J19" s="6"/>
      <c r="K19" s="6"/>
      <c r="L19" s="6"/>
      <c r="M19" s="3"/>
      <c r="N19" s="4"/>
      <c r="O19" s="4"/>
      <c r="P19" s="4"/>
      <c r="Q19" s="4">
        <v>1776.9</v>
      </c>
      <c r="R19" s="4"/>
      <c r="S19" s="4"/>
      <c r="T19" s="4"/>
      <c r="U19" s="21"/>
      <c r="V19" s="21"/>
      <c r="W19" s="21"/>
    </row>
    <row r="20" spans="1:23" ht="13.5" customHeight="1" hidden="1">
      <c r="A20" s="20" t="s">
        <v>14</v>
      </c>
      <c r="B20" s="9" t="s">
        <v>15</v>
      </c>
      <c r="C20" s="5"/>
      <c r="D20" s="22"/>
      <c r="E20" s="9"/>
      <c r="F20" s="6"/>
      <c r="G20" s="6"/>
      <c r="H20" s="9"/>
      <c r="I20" s="6"/>
      <c r="J20" s="6"/>
      <c r="K20" s="6"/>
      <c r="L20" s="6"/>
      <c r="M20" s="3"/>
      <c r="N20" s="4"/>
      <c r="O20" s="4"/>
      <c r="P20" s="4"/>
      <c r="Q20" s="4"/>
      <c r="R20" s="4"/>
      <c r="S20" s="4"/>
      <c r="T20" s="4"/>
      <c r="U20" s="21"/>
      <c r="V20" s="21"/>
      <c r="W20" s="21"/>
    </row>
    <row r="21" spans="1:23" ht="89.25" customHeight="1">
      <c r="A21" s="20" t="s">
        <v>296</v>
      </c>
      <c r="B21" s="9" t="s">
        <v>297</v>
      </c>
      <c r="C21" s="5" t="s">
        <v>298</v>
      </c>
      <c r="D21" s="22" t="s">
        <v>118</v>
      </c>
      <c r="E21" s="9" t="s">
        <v>387</v>
      </c>
      <c r="F21" s="6" t="s">
        <v>173</v>
      </c>
      <c r="G21" s="6" t="s">
        <v>259</v>
      </c>
      <c r="H21" s="9" t="s">
        <v>388</v>
      </c>
      <c r="I21" s="6" t="s">
        <v>184</v>
      </c>
      <c r="J21" s="6"/>
      <c r="K21" s="6" t="s">
        <v>119</v>
      </c>
      <c r="L21" s="6"/>
      <c r="M21" s="3"/>
      <c r="N21" s="4">
        <v>150</v>
      </c>
      <c r="O21" s="4">
        <v>150</v>
      </c>
      <c r="P21" s="4">
        <v>190</v>
      </c>
      <c r="Q21" s="4">
        <v>210</v>
      </c>
      <c r="R21" s="4">
        <v>211.5</v>
      </c>
      <c r="S21" s="4">
        <v>250</v>
      </c>
      <c r="T21" s="4"/>
      <c r="U21" s="21"/>
      <c r="V21" s="21"/>
      <c r="W21" s="21"/>
    </row>
    <row r="22" spans="1:23" ht="11.25" customHeight="1">
      <c r="A22" s="20"/>
      <c r="B22" s="9"/>
      <c r="C22" s="5"/>
      <c r="D22" s="22" t="s">
        <v>90</v>
      </c>
      <c r="E22" s="9"/>
      <c r="F22" s="6"/>
      <c r="G22" s="6"/>
      <c r="H22" s="9"/>
      <c r="I22" s="6"/>
      <c r="J22" s="6"/>
      <c r="K22" s="6"/>
      <c r="L22" s="6"/>
      <c r="M22" s="3"/>
      <c r="N22" s="4">
        <v>150</v>
      </c>
      <c r="O22" s="4">
        <v>150</v>
      </c>
      <c r="P22" s="4"/>
      <c r="Q22" s="4"/>
      <c r="R22" s="4"/>
      <c r="S22" s="4"/>
      <c r="T22" s="4"/>
      <c r="U22" s="21"/>
      <c r="V22" s="21"/>
      <c r="W22" s="21"/>
    </row>
    <row r="23" spans="1:23" ht="11.25" customHeight="1">
      <c r="A23" s="20"/>
      <c r="B23" s="9"/>
      <c r="C23" s="5"/>
      <c r="D23" s="22" t="s">
        <v>91</v>
      </c>
      <c r="E23" s="9"/>
      <c r="F23" s="6"/>
      <c r="G23" s="6"/>
      <c r="H23" s="9"/>
      <c r="I23" s="6"/>
      <c r="J23" s="6"/>
      <c r="K23" s="6"/>
      <c r="L23" s="6"/>
      <c r="M23" s="3"/>
      <c r="N23" s="4"/>
      <c r="O23" s="4"/>
      <c r="P23" s="4">
        <v>190</v>
      </c>
      <c r="Q23" s="4">
        <v>210</v>
      </c>
      <c r="R23" s="4">
        <v>211.5</v>
      </c>
      <c r="S23" s="4">
        <v>250</v>
      </c>
      <c r="T23" s="4"/>
      <c r="U23" s="21"/>
      <c r="V23" s="21"/>
      <c r="W23" s="21"/>
    </row>
    <row r="24" spans="1:23" ht="78.75" customHeight="1">
      <c r="A24" s="20" t="s">
        <v>299</v>
      </c>
      <c r="B24" s="9" t="s">
        <v>300</v>
      </c>
      <c r="C24" s="5" t="s">
        <v>301</v>
      </c>
      <c r="D24" s="22" t="s">
        <v>354</v>
      </c>
      <c r="E24" s="9" t="s">
        <v>387</v>
      </c>
      <c r="F24" s="6" t="s">
        <v>173</v>
      </c>
      <c r="G24" s="6" t="s">
        <v>259</v>
      </c>
      <c r="H24" s="9" t="s">
        <v>388</v>
      </c>
      <c r="I24" s="6" t="s">
        <v>184</v>
      </c>
      <c r="J24" s="6"/>
      <c r="K24" s="6" t="s">
        <v>249</v>
      </c>
      <c r="L24" s="6"/>
      <c r="M24" s="11" t="s">
        <v>248</v>
      </c>
      <c r="N24" s="4">
        <v>66</v>
      </c>
      <c r="O24" s="4">
        <v>65.2</v>
      </c>
      <c r="P24" s="4"/>
      <c r="Q24" s="4"/>
      <c r="R24" s="4"/>
      <c r="S24" s="4"/>
      <c r="T24" s="4"/>
      <c r="U24" s="21"/>
      <c r="V24" s="21"/>
      <c r="W24" s="21"/>
    </row>
    <row r="25" spans="1:20" ht="266.25" customHeight="1">
      <c r="A25" s="8" t="s">
        <v>302</v>
      </c>
      <c r="B25" s="6" t="s">
        <v>303</v>
      </c>
      <c r="C25" s="9" t="s">
        <v>304</v>
      </c>
      <c r="D25" s="22" t="s">
        <v>355</v>
      </c>
      <c r="E25" s="9" t="s">
        <v>285</v>
      </c>
      <c r="F25" s="6" t="s">
        <v>173</v>
      </c>
      <c r="G25" s="6" t="s">
        <v>259</v>
      </c>
      <c r="H25" s="6" t="s">
        <v>286</v>
      </c>
      <c r="I25" s="6"/>
      <c r="J25" s="12" t="s">
        <v>281</v>
      </c>
      <c r="K25" s="6" t="s">
        <v>193</v>
      </c>
      <c r="L25" s="6"/>
      <c r="M25" s="3"/>
      <c r="N25" s="3" t="s">
        <v>356</v>
      </c>
      <c r="O25" s="3" t="s">
        <v>356</v>
      </c>
      <c r="P25" s="3" t="s">
        <v>55</v>
      </c>
      <c r="Q25" s="3"/>
      <c r="R25" s="4"/>
      <c r="S25" s="4"/>
      <c r="T25" s="4"/>
    </row>
    <row r="26" spans="1:20" ht="14.25" customHeight="1">
      <c r="A26" s="8"/>
      <c r="B26" s="6"/>
      <c r="C26" s="9"/>
      <c r="D26" s="22" t="s">
        <v>164</v>
      </c>
      <c r="E26" s="9"/>
      <c r="F26" s="6"/>
      <c r="G26" s="6"/>
      <c r="H26" s="9"/>
      <c r="I26" s="6"/>
      <c r="J26" s="12"/>
      <c r="K26" s="6"/>
      <c r="L26" s="6"/>
      <c r="M26" s="3"/>
      <c r="N26" s="3"/>
      <c r="O26" s="3"/>
      <c r="P26" s="3"/>
      <c r="Q26" s="35" t="s">
        <v>382</v>
      </c>
      <c r="R26" s="4">
        <v>22282</v>
      </c>
      <c r="S26" s="4">
        <v>23284.7</v>
      </c>
      <c r="T26" s="4"/>
    </row>
    <row r="27" spans="1:20" ht="87.75" customHeight="1">
      <c r="A27" s="8" t="s">
        <v>305</v>
      </c>
      <c r="B27" s="6" t="s">
        <v>306</v>
      </c>
      <c r="C27" s="9" t="s">
        <v>307</v>
      </c>
      <c r="D27" s="22" t="s">
        <v>357</v>
      </c>
      <c r="E27" s="9" t="s">
        <v>387</v>
      </c>
      <c r="F27" s="6" t="s">
        <v>173</v>
      </c>
      <c r="G27" s="6" t="s">
        <v>259</v>
      </c>
      <c r="H27" s="9" t="s">
        <v>388</v>
      </c>
      <c r="I27" s="6" t="s">
        <v>184</v>
      </c>
      <c r="J27" s="12"/>
      <c r="K27" s="6" t="s">
        <v>188</v>
      </c>
      <c r="L27" s="6"/>
      <c r="M27" s="3"/>
      <c r="N27" s="3" t="s">
        <v>358</v>
      </c>
      <c r="O27" s="3" t="s">
        <v>381</v>
      </c>
      <c r="P27" s="3" t="s">
        <v>358</v>
      </c>
      <c r="Q27" s="3" t="s">
        <v>383</v>
      </c>
      <c r="R27" s="4">
        <v>400</v>
      </c>
      <c r="S27" s="4">
        <v>420</v>
      </c>
      <c r="T27" s="4"/>
    </row>
    <row r="28" spans="1:20" ht="78.75" customHeight="1">
      <c r="A28" s="8" t="s">
        <v>308</v>
      </c>
      <c r="B28" s="6" t="s">
        <v>309</v>
      </c>
      <c r="C28" s="9" t="s">
        <v>310</v>
      </c>
      <c r="D28" s="22" t="s">
        <v>359</v>
      </c>
      <c r="E28" s="9" t="s">
        <v>389</v>
      </c>
      <c r="F28" s="6" t="s">
        <v>390</v>
      </c>
      <c r="G28" s="6" t="s">
        <v>391</v>
      </c>
      <c r="H28" s="9" t="s">
        <v>388</v>
      </c>
      <c r="I28" s="6" t="s">
        <v>184</v>
      </c>
      <c r="J28" s="12"/>
      <c r="K28" s="6" t="s">
        <v>137</v>
      </c>
      <c r="L28" s="6"/>
      <c r="M28" s="3"/>
      <c r="N28" s="3" t="s">
        <v>360</v>
      </c>
      <c r="O28" s="3" t="s">
        <v>361</v>
      </c>
      <c r="P28" s="3"/>
      <c r="Q28" s="35"/>
      <c r="R28" s="4">
        <v>0</v>
      </c>
      <c r="S28" s="4">
        <v>0</v>
      </c>
      <c r="T28" s="4"/>
    </row>
    <row r="29" spans="1:20" ht="303" customHeight="1">
      <c r="A29" s="8" t="s">
        <v>311</v>
      </c>
      <c r="B29" s="6" t="s">
        <v>312</v>
      </c>
      <c r="C29" s="9" t="s">
        <v>313</v>
      </c>
      <c r="D29" s="22" t="s">
        <v>362</v>
      </c>
      <c r="E29" s="6" t="s">
        <v>3</v>
      </c>
      <c r="F29" s="9"/>
      <c r="G29" s="9" t="s">
        <v>4</v>
      </c>
      <c r="H29" s="9" t="s">
        <v>392</v>
      </c>
      <c r="I29" s="6" t="s">
        <v>0</v>
      </c>
      <c r="J29" s="6" t="s">
        <v>1</v>
      </c>
      <c r="K29" s="6" t="s">
        <v>197</v>
      </c>
      <c r="L29" s="6"/>
      <c r="M29" s="4"/>
      <c r="N29" s="28">
        <f aca="true" t="shared" si="3" ref="N29:S29">N30+N31+N32</f>
        <v>32769.8</v>
      </c>
      <c r="O29" s="28">
        <f t="shared" si="3"/>
        <v>32443</v>
      </c>
      <c r="P29" s="28">
        <f t="shared" si="3"/>
        <v>95656.20000000001</v>
      </c>
      <c r="Q29" s="28">
        <f t="shared" si="3"/>
        <v>41964.1</v>
      </c>
      <c r="R29" s="28">
        <f t="shared" si="3"/>
        <v>47644.3</v>
      </c>
      <c r="S29" s="28">
        <f t="shared" si="3"/>
        <v>56358.6</v>
      </c>
      <c r="T29" s="4"/>
    </row>
    <row r="30" spans="1:20" ht="13.5" customHeight="1">
      <c r="A30" s="8"/>
      <c r="B30" s="6"/>
      <c r="C30" s="9"/>
      <c r="D30" s="22" t="s">
        <v>62</v>
      </c>
      <c r="E30" s="9"/>
      <c r="F30" s="9"/>
      <c r="G30" s="9"/>
      <c r="H30" s="9"/>
      <c r="I30" s="6"/>
      <c r="J30" s="6"/>
      <c r="K30" s="6"/>
      <c r="L30" s="6"/>
      <c r="M30" s="4"/>
      <c r="N30" s="3" t="s">
        <v>84</v>
      </c>
      <c r="O30" s="3" t="s">
        <v>85</v>
      </c>
      <c r="P30" s="3" t="s">
        <v>112</v>
      </c>
      <c r="Q30" s="3" t="s">
        <v>163</v>
      </c>
      <c r="R30" s="4">
        <v>25898.3</v>
      </c>
      <c r="S30" s="4">
        <v>30204.8</v>
      </c>
      <c r="T30" s="4"/>
    </row>
    <row r="31" spans="1:20" ht="14.25" customHeight="1">
      <c r="A31" s="8"/>
      <c r="B31" s="6"/>
      <c r="C31" s="9"/>
      <c r="D31" s="22" t="s">
        <v>376</v>
      </c>
      <c r="E31" s="9"/>
      <c r="F31" s="9"/>
      <c r="G31" s="9"/>
      <c r="H31" s="9"/>
      <c r="I31" s="6"/>
      <c r="J31" s="6"/>
      <c r="K31" s="6"/>
      <c r="L31" s="6"/>
      <c r="M31" s="4"/>
      <c r="N31" s="3" t="s">
        <v>86</v>
      </c>
      <c r="O31" s="3" t="s">
        <v>87</v>
      </c>
      <c r="P31" s="3" t="s">
        <v>17</v>
      </c>
      <c r="Q31" s="3" t="s">
        <v>162</v>
      </c>
      <c r="R31" s="4">
        <v>21588</v>
      </c>
      <c r="S31" s="4">
        <v>25985.8</v>
      </c>
      <c r="T31" s="4"/>
    </row>
    <row r="32" spans="1:20" ht="14.25" customHeight="1">
      <c r="A32" s="8"/>
      <c r="B32" s="6"/>
      <c r="C32" s="9"/>
      <c r="D32" s="22" t="s">
        <v>373</v>
      </c>
      <c r="E32" s="9"/>
      <c r="F32" s="9"/>
      <c r="G32" s="9"/>
      <c r="H32" s="9"/>
      <c r="I32" s="6"/>
      <c r="J32" s="6"/>
      <c r="K32" s="6"/>
      <c r="L32" s="6"/>
      <c r="M32" s="4"/>
      <c r="N32" s="3" t="s">
        <v>88</v>
      </c>
      <c r="O32" s="3" t="s">
        <v>88</v>
      </c>
      <c r="P32" s="3" t="s">
        <v>92</v>
      </c>
      <c r="Q32" s="3" t="s">
        <v>161</v>
      </c>
      <c r="R32" s="4">
        <v>158</v>
      </c>
      <c r="S32" s="4">
        <v>168</v>
      </c>
      <c r="T32" s="4"/>
    </row>
    <row r="33" spans="1:20" ht="247.5" customHeight="1">
      <c r="A33" s="8" t="s">
        <v>314</v>
      </c>
      <c r="B33" s="6" t="s">
        <v>315</v>
      </c>
      <c r="C33" s="9" t="s">
        <v>316</v>
      </c>
      <c r="D33" s="22" t="s">
        <v>198</v>
      </c>
      <c r="E33" s="9" t="s">
        <v>5</v>
      </c>
      <c r="F33" s="6" t="s">
        <v>6</v>
      </c>
      <c r="G33" s="6" t="s">
        <v>7</v>
      </c>
      <c r="H33" s="9" t="s">
        <v>18</v>
      </c>
      <c r="I33" s="6" t="s">
        <v>19</v>
      </c>
      <c r="J33" s="12" t="s">
        <v>20</v>
      </c>
      <c r="K33" s="6" t="s">
        <v>195</v>
      </c>
      <c r="L33" s="6" t="s">
        <v>19</v>
      </c>
      <c r="M33" s="11" t="s">
        <v>21</v>
      </c>
      <c r="N33" s="11" t="s">
        <v>380</v>
      </c>
      <c r="O33" s="11" t="s">
        <v>364</v>
      </c>
      <c r="P33" s="3" t="s">
        <v>93</v>
      </c>
      <c r="Q33" s="34">
        <f>Q35+Q36+Q37+Q38+Q39</f>
        <v>35756.6</v>
      </c>
      <c r="R33" s="4">
        <v>40226.4</v>
      </c>
      <c r="S33" s="4">
        <v>47335.6</v>
      </c>
      <c r="T33" s="4"/>
    </row>
    <row r="34" spans="1:20" ht="15" customHeight="1" hidden="1">
      <c r="A34" s="8" t="s">
        <v>317</v>
      </c>
      <c r="B34" s="6" t="s">
        <v>318</v>
      </c>
      <c r="C34" s="9"/>
      <c r="D34" s="22"/>
      <c r="E34" s="9"/>
      <c r="F34" s="6"/>
      <c r="G34" s="6"/>
      <c r="H34" s="6"/>
      <c r="I34" s="6"/>
      <c r="J34" s="12"/>
      <c r="K34" s="6"/>
      <c r="L34" s="6"/>
      <c r="M34" s="3"/>
      <c r="N34" s="3"/>
      <c r="O34" s="3"/>
      <c r="P34" s="3"/>
      <c r="Q34" s="3"/>
      <c r="R34" s="4"/>
      <c r="S34" s="4"/>
      <c r="T34" s="4"/>
    </row>
    <row r="35" spans="1:20" ht="12.75" customHeight="1">
      <c r="A35" s="8"/>
      <c r="B35" s="6"/>
      <c r="C35" s="9"/>
      <c r="D35" s="22" t="s">
        <v>363</v>
      </c>
      <c r="E35" s="9"/>
      <c r="F35" s="6"/>
      <c r="G35" s="6"/>
      <c r="H35" s="9"/>
      <c r="I35" s="6"/>
      <c r="J35" s="12"/>
      <c r="K35" s="6"/>
      <c r="L35" s="6"/>
      <c r="M35" s="3"/>
      <c r="N35" s="3" t="s">
        <v>380</v>
      </c>
      <c r="O35" s="3" t="s">
        <v>364</v>
      </c>
      <c r="P35" s="3" t="s">
        <v>93</v>
      </c>
      <c r="Q35" s="3" t="s">
        <v>152</v>
      </c>
      <c r="R35" s="4">
        <v>15487</v>
      </c>
      <c r="S35" s="4">
        <v>17987.5</v>
      </c>
      <c r="T35" s="4"/>
    </row>
    <row r="36" spans="1:20" ht="12.75" customHeight="1">
      <c r="A36" s="8"/>
      <c r="B36" s="6"/>
      <c r="C36" s="9"/>
      <c r="D36" s="22" t="s">
        <v>284</v>
      </c>
      <c r="E36" s="9"/>
      <c r="F36" s="6"/>
      <c r="G36" s="6"/>
      <c r="H36" s="9"/>
      <c r="I36" s="6"/>
      <c r="J36" s="12"/>
      <c r="K36" s="6"/>
      <c r="L36" s="6"/>
      <c r="M36" s="3"/>
      <c r="N36" s="3"/>
      <c r="O36" s="3"/>
      <c r="P36" s="3"/>
      <c r="Q36" s="3" t="s">
        <v>153</v>
      </c>
      <c r="R36" s="4">
        <v>17257.1</v>
      </c>
      <c r="S36" s="4">
        <v>20307</v>
      </c>
      <c r="T36" s="4"/>
    </row>
    <row r="37" spans="1:20" ht="12.75" customHeight="1">
      <c r="A37" s="8"/>
      <c r="B37" s="6"/>
      <c r="C37" s="9"/>
      <c r="D37" s="22" t="s">
        <v>154</v>
      </c>
      <c r="E37" s="9"/>
      <c r="F37" s="6"/>
      <c r="G37" s="6"/>
      <c r="H37" s="9"/>
      <c r="I37" s="6"/>
      <c r="J37" s="12"/>
      <c r="K37" s="6"/>
      <c r="L37" s="6"/>
      <c r="M37" s="3"/>
      <c r="N37" s="3"/>
      <c r="O37" s="3"/>
      <c r="P37" s="3"/>
      <c r="Q37" s="3" t="s">
        <v>156</v>
      </c>
      <c r="R37" s="4">
        <v>1568</v>
      </c>
      <c r="S37" s="4">
        <v>1846</v>
      </c>
      <c r="T37" s="4"/>
    </row>
    <row r="38" spans="1:20" ht="12.75" customHeight="1">
      <c r="A38" s="8"/>
      <c r="B38" s="6"/>
      <c r="C38" s="9"/>
      <c r="D38" s="22" t="s">
        <v>159</v>
      </c>
      <c r="E38" s="9"/>
      <c r="F38" s="6"/>
      <c r="G38" s="6"/>
      <c r="H38" s="9"/>
      <c r="I38" s="6"/>
      <c r="J38" s="12"/>
      <c r="K38" s="6"/>
      <c r="L38" s="6"/>
      <c r="M38" s="3"/>
      <c r="N38" s="3"/>
      <c r="O38" s="3"/>
      <c r="P38" s="3"/>
      <c r="Q38" s="3" t="s">
        <v>157</v>
      </c>
      <c r="R38" s="4">
        <v>5914.3</v>
      </c>
      <c r="S38" s="4">
        <v>7195.1</v>
      </c>
      <c r="T38" s="4"/>
    </row>
    <row r="39" spans="1:20" ht="12.75" customHeight="1">
      <c r="A39" s="8"/>
      <c r="B39" s="6"/>
      <c r="C39" s="9"/>
      <c r="D39" s="22" t="s">
        <v>160</v>
      </c>
      <c r="E39" s="9"/>
      <c r="F39" s="6"/>
      <c r="G39" s="6"/>
      <c r="H39" s="9"/>
      <c r="I39" s="6"/>
      <c r="J39" s="12"/>
      <c r="K39" s="6"/>
      <c r="L39" s="6"/>
      <c r="M39" s="3"/>
      <c r="N39" s="3"/>
      <c r="O39" s="3"/>
      <c r="P39" s="3"/>
      <c r="Q39" s="3" t="s">
        <v>158</v>
      </c>
      <c r="R39" s="4"/>
      <c r="S39" s="4"/>
      <c r="T39" s="4"/>
    </row>
    <row r="40" spans="1:20" ht="78.75" customHeight="1">
      <c r="A40" s="8" t="s">
        <v>319</v>
      </c>
      <c r="B40" s="6" t="s">
        <v>320</v>
      </c>
      <c r="C40" s="9" t="s">
        <v>321</v>
      </c>
      <c r="D40" s="22" t="s">
        <v>365</v>
      </c>
      <c r="E40" s="9" t="s">
        <v>387</v>
      </c>
      <c r="F40" s="6" t="s">
        <v>173</v>
      </c>
      <c r="G40" s="6" t="s">
        <v>259</v>
      </c>
      <c r="H40" s="9" t="s">
        <v>388</v>
      </c>
      <c r="I40" s="6" t="s">
        <v>184</v>
      </c>
      <c r="J40" s="12" t="s">
        <v>259</v>
      </c>
      <c r="K40" s="6" t="s">
        <v>137</v>
      </c>
      <c r="L40" s="6"/>
      <c r="M40" s="11" t="s">
        <v>196</v>
      </c>
      <c r="N40" s="3" t="s">
        <v>366</v>
      </c>
      <c r="O40" s="3"/>
      <c r="P40" s="3"/>
      <c r="Q40" s="3"/>
      <c r="R40" s="4"/>
      <c r="S40" s="4"/>
      <c r="T40" s="4"/>
    </row>
    <row r="41" spans="1:20" ht="223.5" customHeight="1">
      <c r="A41" s="8" t="s">
        <v>322</v>
      </c>
      <c r="B41" s="6" t="s">
        <v>326</v>
      </c>
      <c r="C41" s="9" t="s">
        <v>327</v>
      </c>
      <c r="D41" s="22" t="s">
        <v>367</v>
      </c>
      <c r="E41" s="9" t="s">
        <v>387</v>
      </c>
      <c r="F41" s="6" t="s">
        <v>173</v>
      </c>
      <c r="G41" s="6" t="s">
        <v>259</v>
      </c>
      <c r="H41" s="9" t="s">
        <v>222</v>
      </c>
      <c r="I41" s="6" t="s">
        <v>184</v>
      </c>
      <c r="J41" s="12" t="s">
        <v>259</v>
      </c>
      <c r="K41" s="6" t="s">
        <v>247</v>
      </c>
      <c r="L41" s="6"/>
      <c r="M41" s="11" t="s">
        <v>28</v>
      </c>
      <c r="N41" s="11" t="s">
        <v>368</v>
      </c>
      <c r="O41" s="33" t="s">
        <v>369</v>
      </c>
      <c r="P41" s="11" t="s">
        <v>226</v>
      </c>
      <c r="Q41" s="3"/>
      <c r="R41" s="4"/>
      <c r="S41" s="4"/>
      <c r="T41" s="4"/>
    </row>
    <row r="42" spans="1:20" ht="93" customHeight="1" hidden="1">
      <c r="A42" s="24" t="s">
        <v>328</v>
      </c>
      <c r="B42" s="6" t="s">
        <v>329</v>
      </c>
      <c r="C42" s="9" t="s">
        <v>330</v>
      </c>
      <c r="D42" s="9">
        <v>502</v>
      </c>
      <c r="E42" s="9" t="s">
        <v>387</v>
      </c>
      <c r="F42" s="6" t="s">
        <v>265</v>
      </c>
      <c r="G42" s="6" t="s">
        <v>259</v>
      </c>
      <c r="H42" s="9" t="s">
        <v>388</v>
      </c>
      <c r="I42" s="6"/>
      <c r="J42" s="6"/>
      <c r="K42" s="9"/>
      <c r="L42" s="9"/>
      <c r="M42" s="6"/>
      <c r="N42" s="6"/>
      <c r="O42" s="9"/>
      <c r="P42" s="3"/>
      <c r="Q42" s="3"/>
      <c r="R42" s="4"/>
      <c r="S42" s="4"/>
      <c r="T42" s="4"/>
    </row>
    <row r="43" spans="1:20" ht="84" customHeight="1" hidden="1">
      <c r="A43" s="24" t="s">
        <v>331</v>
      </c>
      <c r="B43" s="6" t="s">
        <v>332</v>
      </c>
      <c r="C43" s="9" t="s">
        <v>333</v>
      </c>
      <c r="D43" s="9"/>
      <c r="E43" s="9" t="s">
        <v>387</v>
      </c>
      <c r="F43" s="6" t="s">
        <v>265</v>
      </c>
      <c r="G43" s="6" t="s">
        <v>259</v>
      </c>
      <c r="H43" s="9" t="s">
        <v>388</v>
      </c>
      <c r="I43" s="6"/>
      <c r="J43" s="6"/>
      <c r="K43" s="9"/>
      <c r="L43" s="9"/>
      <c r="M43" s="6"/>
      <c r="N43" s="6"/>
      <c r="O43" s="9"/>
      <c r="P43" s="3"/>
      <c r="Q43" s="3"/>
      <c r="R43" s="4"/>
      <c r="S43" s="4"/>
      <c r="T43" s="4"/>
    </row>
    <row r="44" spans="1:20" ht="15" customHeight="1" hidden="1">
      <c r="A44" s="8"/>
      <c r="B44" s="6"/>
      <c r="C44" s="9"/>
      <c r="D44" s="22"/>
      <c r="E44" s="9"/>
      <c r="F44" s="6"/>
      <c r="G44" s="6"/>
      <c r="H44" s="6"/>
      <c r="I44" s="6"/>
      <c r="J44" s="12"/>
      <c r="K44" s="6"/>
      <c r="L44" s="6"/>
      <c r="M44" s="7"/>
      <c r="N44" s="7"/>
      <c r="O44" s="7"/>
      <c r="P44" s="7"/>
      <c r="Q44" s="7"/>
      <c r="R44" s="4"/>
      <c r="S44" s="4"/>
      <c r="T44" s="4"/>
    </row>
    <row r="45" spans="1:20" ht="14.25" customHeight="1" hidden="1">
      <c r="A45" s="4"/>
      <c r="B45" s="9"/>
      <c r="C45" s="10"/>
      <c r="D45" s="22"/>
      <c r="E45" s="9"/>
      <c r="F45" s="6"/>
      <c r="G45" s="9"/>
      <c r="H45" s="9"/>
      <c r="I45" s="6"/>
      <c r="J45" s="12"/>
      <c r="K45" s="6"/>
      <c r="L45" s="6"/>
      <c r="M45" s="3"/>
      <c r="N45" s="3"/>
      <c r="O45" s="3"/>
      <c r="P45" s="3"/>
      <c r="Q45" s="3"/>
      <c r="R45" s="4"/>
      <c r="S45" s="4"/>
      <c r="T45" s="4"/>
    </row>
    <row r="46" spans="1:20" ht="13.5" customHeight="1">
      <c r="A46" s="4"/>
      <c r="B46" s="9"/>
      <c r="C46" s="10"/>
      <c r="D46" s="22" t="s">
        <v>96</v>
      </c>
      <c r="E46" s="9"/>
      <c r="F46" s="6"/>
      <c r="G46" s="9"/>
      <c r="H46" s="9"/>
      <c r="I46" s="6"/>
      <c r="J46" s="12"/>
      <c r="K46" s="6"/>
      <c r="L46" s="6"/>
      <c r="M46" s="3"/>
      <c r="N46" s="3"/>
      <c r="O46" s="3"/>
      <c r="P46" s="3"/>
      <c r="Q46" s="3" t="s">
        <v>227</v>
      </c>
      <c r="R46" s="4">
        <v>225</v>
      </c>
      <c r="S46" s="4">
        <v>235.9</v>
      </c>
      <c r="T46" s="4"/>
    </row>
    <row r="47" spans="1:20" ht="120.75" customHeight="1">
      <c r="A47" s="3" t="s">
        <v>335</v>
      </c>
      <c r="B47" s="9" t="s">
        <v>334</v>
      </c>
      <c r="C47" s="14" t="s">
        <v>336</v>
      </c>
      <c r="D47" s="22" t="s">
        <v>283</v>
      </c>
      <c r="E47" s="9" t="s">
        <v>51</v>
      </c>
      <c r="F47" s="4"/>
      <c r="G47" s="22" t="s">
        <v>52</v>
      </c>
      <c r="H47" s="9" t="s">
        <v>2</v>
      </c>
      <c r="I47" s="4" t="s">
        <v>260</v>
      </c>
      <c r="J47" s="11" t="s">
        <v>261</v>
      </c>
      <c r="K47" s="6" t="s">
        <v>53</v>
      </c>
      <c r="L47" s="6"/>
      <c r="M47" s="12" t="s">
        <v>54</v>
      </c>
      <c r="N47" s="4">
        <v>168.7</v>
      </c>
      <c r="O47" s="4">
        <v>150.9</v>
      </c>
      <c r="P47" s="4">
        <v>192.8</v>
      </c>
      <c r="Q47" s="4">
        <v>279.3</v>
      </c>
      <c r="R47" s="4">
        <v>305</v>
      </c>
      <c r="S47" s="4">
        <v>355.1</v>
      </c>
      <c r="T47" s="4"/>
    </row>
    <row r="48" spans="1:20" ht="129.75" customHeight="1" hidden="1">
      <c r="A48" s="3" t="s">
        <v>337</v>
      </c>
      <c r="B48" s="9" t="s">
        <v>338</v>
      </c>
      <c r="C48" s="5" t="s">
        <v>339</v>
      </c>
      <c r="D48" s="22" t="s">
        <v>283</v>
      </c>
      <c r="E48" s="9"/>
      <c r="F48" s="4"/>
      <c r="G48" s="22"/>
      <c r="H48" s="9" t="s">
        <v>287</v>
      </c>
      <c r="I48" s="6" t="s">
        <v>262</v>
      </c>
      <c r="J48" s="6" t="s">
        <v>263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09.5" customHeight="1" hidden="1">
      <c r="A49" s="3" t="s">
        <v>340</v>
      </c>
      <c r="B49" s="6" t="s">
        <v>341</v>
      </c>
      <c r="C49" s="6" t="s">
        <v>342</v>
      </c>
      <c r="D49" s="22" t="s">
        <v>377</v>
      </c>
      <c r="E49" s="9" t="s">
        <v>387</v>
      </c>
      <c r="F49" s="6" t="s">
        <v>265</v>
      </c>
      <c r="G49" s="6" t="s">
        <v>259</v>
      </c>
      <c r="H49" s="9" t="s">
        <v>388</v>
      </c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04" customHeight="1">
      <c r="A50" s="3" t="s">
        <v>67</v>
      </c>
      <c r="B50" s="6" t="s">
        <v>68</v>
      </c>
      <c r="C50" s="9" t="s">
        <v>69</v>
      </c>
      <c r="D50" s="22" t="s">
        <v>379</v>
      </c>
      <c r="E50" s="9" t="s">
        <v>387</v>
      </c>
      <c r="F50" s="6" t="s">
        <v>173</v>
      </c>
      <c r="G50" s="6" t="s">
        <v>259</v>
      </c>
      <c r="H50" s="9" t="s">
        <v>388</v>
      </c>
      <c r="I50" s="6" t="s">
        <v>184</v>
      </c>
      <c r="J50" s="6"/>
      <c r="K50" s="6" t="s">
        <v>325</v>
      </c>
      <c r="L50" s="6"/>
      <c r="M50" s="6" t="s">
        <v>205</v>
      </c>
      <c r="N50" s="4">
        <v>857</v>
      </c>
      <c r="O50" s="30">
        <v>790.5</v>
      </c>
      <c r="P50" s="4">
        <v>518</v>
      </c>
      <c r="Q50" s="4">
        <v>500</v>
      </c>
      <c r="R50" s="4">
        <v>300</v>
      </c>
      <c r="S50" s="4">
        <v>300</v>
      </c>
      <c r="T50" s="4"/>
    </row>
    <row r="51" spans="1:20" ht="179.25" customHeight="1">
      <c r="A51" s="3" t="s">
        <v>343</v>
      </c>
      <c r="B51" s="6" t="s">
        <v>344</v>
      </c>
      <c r="C51" s="9" t="s">
        <v>345</v>
      </c>
      <c r="D51" s="22" t="s">
        <v>284</v>
      </c>
      <c r="E51" s="9" t="s">
        <v>387</v>
      </c>
      <c r="F51" s="6" t="s">
        <v>173</v>
      </c>
      <c r="G51" s="6" t="s">
        <v>259</v>
      </c>
      <c r="H51" s="9" t="s">
        <v>37</v>
      </c>
      <c r="I51" s="6" t="s">
        <v>185</v>
      </c>
      <c r="J51" s="13" t="s">
        <v>264</v>
      </c>
      <c r="K51" s="6" t="s">
        <v>201</v>
      </c>
      <c r="L51" s="6"/>
      <c r="M51" s="6" t="s">
        <v>38</v>
      </c>
      <c r="N51" s="4">
        <v>198</v>
      </c>
      <c r="O51" s="4">
        <v>188.8</v>
      </c>
      <c r="P51" s="4">
        <v>1975.8</v>
      </c>
      <c r="Q51" s="4"/>
      <c r="R51" s="4"/>
      <c r="S51" s="4"/>
      <c r="T51" s="4"/>
    </row>
    <row r="52" spans="1:20" ht="14.25" customHeight="1">
      <c r="A52" s="3"/>
      <c r="B52" s="6"/>
      <c r="C52" s="9"/>
      <c r="D52" s="22" t="s">
        <v>151</v>
      </c>
      <c r="E52" s="9"/>
      <c r="F52" s="9"/>
      <c r="G52" s="9"/>
      <c r="H52" s="9"/>
      <c r="I52" s="6"/>
      <c r="J52" s="5"/>
      <c r="K52" s="6"/>
      <c r="L52" s="6"/>
      <c r="M52" s="6"/>
      <c r="N52" s="4"/>
      <c r="O52" s="4"/>
      <c r="P52" s="4"/>
      <c r="Q52" s="30">
        <v>4518</v>
      </c>
      <c r="R52" s="4">
        <v>5500</v>
      </c>
      <c r="S52" s="4">
        <v>5900</v>
      </c>
      <c r="T52" s="4"/>
    </row>
    <row r="53" spans="1:20" ht="97.5" customHeight="1">
      <c r="A53" s="3" t="s">
        <v>370</v>
      </c>
      <c r="B53" s="6" t="s">
        <v>371</v>
      </c>
      <c r="C53" s="9" t="s">
        <v>372</v>
      </c>
      <c r="D53" s="22" t="s">
        <v>373</v>
      </c>
      <c r="E53" s="6" t="s">
        <v>3</v>
      </c>
      <c r="F53" s="9"/>
      <c r="G53" s="22" t="s">
        <v>52</v>
      </c>
      <c r="H53" s="9" t="s">
        <v>57</v>
      </c>
      <c r="I53" s="6" t="s">
        <v>58</v>
      </c>
      <c r="J53" s="9" t="s">
        <v>263</v>
      </c>
      <c r="K53" s="6" t="s">
        <v>59</v>
      </c>
      <c r="L53" s="4"/>
      <c r="M53" s="6" t="s">
        <v>60</v>
      </c>
      <c r="N53" s="4">
        <v>175.6</v>
      </c>
      <c r="O53" s="4">
        <v>175.4</v>
      </c>
      <c r="P53" s="4">
        <v>60</v>
      </c>
      <c r="Q53" s="4">
        <v>0</v>
      </c>
      <c r="R53" s="4">
        <v>152</v>
      </c>
      <c r="S53" s="4">
        <v>160</v>
      </c>
      <c r="T53" s="4"/>
    </row>
    <row r="54" spans="1:20" ht="15" customHeight="1" hidden="1">
      <c r="A54" s="3"/>
      <c r="B54" s="6" t="s">
        <v>384</v>
      </c>
      <c r="C54" s="9"/>
      <c r="D54" s="22"/>
      <c r="E54" s="9"/>
      <c r="F54" s="6"/>
      <c r="G54" s="5"/>
      <c r="H54" s="9"/>
      <c r="I54" s="6"/>
      <c r="J54" s="13"/>
      <c r="K54" s="6"/>
      <c r="L54" s="6"/>
      <c r="M54" s="3"/>
      <c r="N54" s="4"/>
      <c r="O54" s="4"/>
      <c r="P54" s="4"/>
      <c r="Q54" s="4"/>
      <c r="R54" s="4"/>
      <c r="S54" s="4"/>
      <c r="T54" s="4"/>
    </row>
    <row r="55" spans="1:20" ht="17.25" customHeight="1" hidden="1">
      <c r="A55" s="3"/>
      <c r="B55" s="6" t="s">
        <v>385</v>
      </c>
      <c r="C55" s="9"/>
      <c r="D55" s="22"/>
      <c r="E55" s="9"/>
      <c r="F55" s="6"/>
      <c r="G55" s="5"/>
      <c r="H55" s="9"/>
      <c r="I55" s="6"/>
      <c r="J55" s="13"/>
      <c r="K55" s="6"/>
      <c r="L55" s="6"/>
      <c r="M55" s="3"/>
      <c r="N55" s="4"/>
      <c r="O55" s="4"/>
      <c r="P55" s="4"/>
      <c r="Q55" s="4"/>
      <c r="R55" s="4"/>
      <c r="S55" s="4"/>
      <c r="T55" s="4"/>
    </row>
    <row r="56" spans="1:20" ht="21" customHeight="1" hidden="1">
      <c r="A56" s="3"/>
      <c r="B56" s="6" t="s">
        <v>386</v>
      </c>
      <c r="C56" s="9"/>
      <c r="D56" s="22"/>
      <c r="E56" s="9"/>
      <c r="F56" s="6"/>
      <c r="G56" s="5"/>
      <c r="H56" s="9"/>
      <c r="I56" s="6"/>
      <c r="J56" s="13"/>
      <c r="K56" s="6"/>
      <c r="L56" s="6"/>
      <c r="M56" s="3"/>
      <c r="N56" s="4"/>
      <c r="O56" s="4"/>
      <c r="P56" s="4"/>
      <c r="Q56" s="4"/>
      <c r="R56" s="4"/>
      <c r="S56" s="4"/>
      <c r="T56" s="4"/>
    </row>
    <row r="57" spans="1:20" ht="177.75" customHeight="1">
      <c r="A57" s="8" t="s">
        <v>346</v>
      </c>
      <c r="B57" s="6" t="s">
        <v>181</v>
      </c>
      <c r="C57" s="8" t="s">
        <v>347</v>
      </c>
      <c r="D57" s="7"/>
      <c r="E57" s="8"/>
      <c r="F57" s="8"/>
      <c r="G57" s="8"/>
      <c r="H57" s="8"/>
      <c r="I57" s="8"/>
      <c r="J57" s="8"/>
      <c r="K57" s="8"/>
      <c r="L57" s="4"/>
      <c r="M57" s="4"/>
      <c r="N57" s="4"/>
      <c r="O57" s="4"/>
      <c r="P57" s="4"/>
      <c r="Q57" s="4"/>
      <c r="R57" s="4"/>
      <c r="S57" s="4"/>
      <c r="T57" s="4"/>
    </row>
    <row r="58" spans="1:20" ht="189" customHeight="1">
      <c r="A58" s="4" t="s">
        <v>348</v>
      </c>
      <c r="B58" s="6" t="s">
        <v>349</v>
      </c>
      <c r="C58" s="4" t="s">
        <v>350</v>
      </c>
      <c r="D58" s="3"/>
      <c r="E58" s="4"/>
      <c r="F58" s="4"/>
      <c r="G58" s="4"/>
      <c r="H58" s="4"/>
      <c r="I58" s="4"/>
      <c r="J58" s="4"/>
      <c r="K58" s="4"/>
      <c r="L58" s="4"/>
      <c r="M58" s="4"/>
      <c r="N58" s="4">
        <f>N59+N61+N63+N64+N67+N69+N70+N72+N73+N74+N65+N75</f>
        <v>27132.7</v>
      </c>
      <c r="O58" s="4">
        <f>O59+O61+O63+O64+O67+O69+O70+O72+O73+O74+O65+O75</f>
        <v>26559.5</v>
      </c>
      <c r="P58" s="4">
        <f>P59+P61+P63+P64+P67+P69+P70+P72+P73+P74+P65+P75+P78+P76</f>
        <v>32040.399999999998</v>
      </c>
      <c r="Q58" s="4">
        <f>Q59+Q61+Q63+Q64+Q67+Q69+Q70+Q72+Q73+Q74+Q65+Q75+Q78+Q80+Q60+Q62+Q66+Q68+Q71+Q76+Q79+Q77</f>
        <v>30707.4</v>
      </c>
      <c r="R58" s="4">
        <f>R59+R61+R63+R64+R67+R69+R70+R72+R73+R74+R65+R75+R78+R80+R60+R62+R66+R68+R71+R76+R79+R77</f>
        <v>34503.700000000004</v>
      </c>
      <c r="S58" s="4">
        <f>S59+S61+S63+S64+S67+S69+S70+S72+S73+S74+S65+S75+S78+S80+S60+S62+S66+S68+S71+S76+S79+S77</f>
        <v>32020.5</v>
      </c>
      <c r="T58" s="4"/>
    </row>
    <row r="59" spans="1:20" ht="109.5" customHeight="1">
      <c r="A59" s="4"/>
      <c r="B59" s="6" t="s">
        <v>288</v>
      </c>
      <c r="C59" s="6" t="s">
        <v>70</v>
      </c>
      <c r="D59" s="3" t="s">
        <v>375</v>
      </c>
      <c r="E59" s="6" t="s">
        <v>166</v>
      </c>
      <c r="F59" s="4"/>
      <c r="G59" s="4"/>
      <c r="H59" s="6" t="s">
        <v>174</v>
      </c>
      <c r="I59" s="4"/>
      <c r="J59" s="4"/>
      <c r="K59" s="6" t="s">
        <v>209</v>
      </c>
      <c r="L59" s="6" t="s">
        <v>210</v>
      </c>
      <c r="M59" s="6" t="s">
        <v>211</v>
      </c>
      <c r="N59" s="4">
        <v>566.8</v>
      </c>
      <c r="O59" s="4">
        <v>566.8</v>
      </c>
      <c r="P59" s="4">
        <v>606.7</v>
      </c>
      <c r="Q59" s="30"/>
      <c r="R59" s="4"/>
      <c r="S59" s="4"/>
      <c r="T59" s="4"/>
    </row>
    <row r="60" spans="1:20" ht="14.25" customHeight="1">
      <c r="A60" s="4"/>
      <c r="B60" s="6"/>
      <c r="C60" s="6"/>
      <c r="D60" s="3" t="s">
        <v>97</v>
      </c>
      <c r="E60" s="9"/>
      <c r="F60" s="4"/>
      <c r="G60" s="4"/>
      <c r="H60" s="6"/>
      <c r="I60" s="4"/>
      <c r="J60" s="4"/>
      <c r="K60" s="6"/>
      <c r="L60" s="6"/>
      <c r="M60" s="6"/>
      <c r="N60" s="4"/>
      <c r="O60" s="4"/>
      <c r="P60" s="4"/>
      <c r="Q60" s="30">
        <v>681.6</v>
      </c>
      <c r="R60" s="4">
        <v>729.1</v>
      </c>
      <c r="S60" s="4">
        <v>893.5</v>
      </c>
      <c r="T60" s="4"/>
    </row>
    <row r="61" spans="1:20" ht="89.25" customHeight="1">
      <c r="A61" s="4"/>
      <c r="B61" s="6" t="s">
        <v>167</v>
      </c>
      <c r="C61" s="6" t="s">
        <v>71</v>
      </c>
      <c r="D61" s="11" t="s">
        <v>375</v>
      </c>
      <c r="E61" s="9"/>
      <c r="F61" s="6"/>
      <c r="G61" s="6"/>
      <c r="H61" s="6" t="s">
        <v>174</v>
      </c>
      <c r="I61" s="6" t="s">
        <v>176</v>
      </c>
      <c r="J61" s="6"/>
      <c r="K61" s="6" t="s">
        <v>209</v>
      </c>
      <c r="L61" s="6" t="s">
        <v>214</v>
      </c>
      <c r="M61" s="6" t="s">
        <v>211</v>
      </c>
      <c r="N61" s="30">
        <v>1328</v>
      </c>
      <c r="O61" s="4">
        <v>1242</v>
      </c>
      <c r="P61" s="4">
        <v>1200.2</v>
      </c>
      <c r="Q61" s="4"/>
      <c r="R61" s="4"/>
      <c r="S61" s="4"/>
      <c r="T61" s="4"/>
    </row>
    <row r="62" spans="1:20" ht="13.5" customHeight="1">
      <c r="A62" s="4"/>
      <c r="B62" s="6"/>
      <c r="C62" s="6"/>
      <c r="D62" s="11" t="s">
        <v>97</v>
      </c>
      <c r="E62" s="9"/>
      <c r="F62" s="6"/>
      <c r="G62" s="6"/>
      <c r="H62" s="6"/>
      <c r="I62" s="6"/>
      <c r="J62" s="6"/>
      <c r="K62" s="6"/>
      <c r="L62" s="6"/>
      <c r="M62" s="6"/>
      <c r="N62" s="4"/>
      <c r="O62" s="4"/>
      <c r="P62" s="4"/>
      <c r="Q62" s="30">
        <v>278.8</v>
      </c>
      <c r="R62" s="4">
        <v>292.9</v>
      </c>
      <c r="S62" s="4">
        <v>306</v>
      </c>
      <c r="T62" s="4"/>
    </row>
    <row r="63" spans="1:20" ht="90" customHeight="1">
      <c r="A63" s="4"/>
      <c r="B63" s="6" t="s">
        <v>72</v>
      </c>
      <c r="C63" s="6" t="s">
        <v>76</v>
      </c>
      <c r="D63" s="11" t="s">
        <v>374</v>
      </c>
      <c r="E63" s="9" t="s">
        <v>148</v>
      </c>
      <c r="F63" s="6"/>
      <c r="G63" s="6"/>
      <c r="H63" s="6"/>
      <c r="I63" s="6"/>
      <c r="J63" s="6"/>
      <c r="K63" s="6" t="s">
        <v>149</v>
      </c>
      <c r="L63" s="6"/>
      <c r="M63" s="6" t="s">
        <v>207</v>
      </c>
      <c r="N63" s="4">
        <v>116.7</v>
      </c>
      <c r="O63" s="4">
        <v>116.7</v>
      </c>
      <c r="P63" s="4">
        <v>0</v>
      </c>
      <c r="Q63" s="4"/>
      <c r="R63" s="4"/>
      <c r="S63" s="4"/>
      <c r="T63" s="4"/>
    </row>
    <row r="64" spans="1:20" ht="168.75" customHeight="1">
      <c r="A64" s="4"/>
      <c r="B64" s="6" t="s">
        <v>39</v>
      </c>
      <c r="C64" s="6" t="s">
        <v>74</v>
      </c>
      <c r="D64" s="11" t="s">
        <v>374</v>
      </c>
      <c r="E64" s="9" t="s">
        <v>35</v>
      </c>
      <c r="F64" s="6" t="s">
        <v>26</v>
      </c>
      <c r="G64" s="6" t="s">
        <v>27</v>
      </c>
      <c r="H64" s="9" t="s">
        <v>388</v>
      </c>
      <c r="I64" s="6" t="s">
        <v>184</v>
      </c>
      <c r="J64" s="6" t="s">
        <v>220</v>
      </c>
      <c r="K64" s="6" t="s">
        <v>216</v>
      </c>
      <c r="L64" s="6" t="s">
        <v>217</v>
      </c>
      <c r="M64" s="6" t="s">
        <v>36</v>
      </c>
      <c r="N64" s="4"/>
      <c r="O64" s="4"/>
      <c r="P64" s="4">
        <v>409.7</v>
      </c>
      <c r="Q64" s="30"/>
      <c r="R64" s="4"/>
      <c r="S64" s="4"/>
      <c r="T64" s="4"/>
    </row>
    <row r="65" spans="1:20" ht="13.5" customHeight="1">
      <c r="A65" s="4"/>
      <c r="B65" s="6"/>
      <c r="C65" s="6"/>
      <c r="D65" s="11" t="s">
        <v>115</v>
      </c>
      <c r="E65" s="9"/>
      <c r="F65" s="6"/>
      <c r="G65" s="6"/>
      <c r="H65" s="6"/>
      <c r="I65" s="4"/>
      <c r="J65" s="4"/>
      <c r="K65" s="6"/>
      <c r="L65" s="6"/>
      <c r="M65" s="6"/>
      <c r="N65" s="4">
        <v>430</v>
      </c>
      <c r="O65" s="4">
        <v>430</v>
      </c>
      <c r="P65" s="4"/>
      <c r="Q65" s="4"/>
      <c r="R65" s="4"/>
      <c r="S65" s="4"/>
      <c r="T65" s="4"/>
    </row>
    <row r="66" spans="1:20" ht="15" customHeight="1">
      <c r="A66" s="4"/>
      <c r="B66" s="6"/>
      <c r="C66" s="6"/>
      <c r="D66" s="11" t="s">
        <v>150</v>
      </c>
      <c r="E66" s="9"/>
      <c r="F66" s="6"/>
      <c r="G66" s="6"/>
      <c r="H66" s="9"/>
      <c r="I66" s="4"/>
      <c r="J66" s="4"/>
      <c r="K66" s="6"/>
      <c r="L66" s="6"/>
      <c r="M66" s="6"/>
      <c r="N66" s="4"/>
      <c r="O66" s="4"/>
      <c r="P66" s="4"/>
      <c r="Q66" s="30">
        <v>1979.2</v>
      </c>
      <c r="R66" s="4">
        <v>671.5</v>
      </c>
      <c r="S66" s="4">
        <v>640.7</v>
      </c>
      <c r="T66" s="4"/>
    </row>
    <row r="67" spans="1:20" ht="142.5" customHeight="1">
      <c r="A67" s="4"/>
      <c r="B67" s="6" t="s">
        <v>40</v>
      </c>
      <c r="C67" s="6" t="s">
        <v>75</v>
      </c>
      <c r="D67" s="11" t="s">
        <v>363</v>
      </c>
      <c r="E67" s="9" t="s">
        <v>147</v>
      </c>
      <c r="F67" s="6"/>
      <c r="G67" s="6"/>
      <c r="H67" s="9" t="s">
        <v>388</v>
      </c>
      <c r="I67" s="6" t="s">
        <v>184</v>
      </c>
      <c r="J67" s="6" t="s">
        <v>220</v>
      </c>
      <c r="K67" s="6" t="s">
        <v>218</v>
      </c>
      <c r="L67" s="6" t="s">
        <v>219</v>
      </c>
      <c r="M67" s="6" t="s">
        <v>259</v>
      </c>
      <c r="N67" s="4">
        <v>907.4</v>
      </c>
      <c r="O67" s="4">
        <v>774.8</v>
      </c>
      <c r="P67" s="4">
        <v>1716.1</v>
      </c>
      <c r="Q67" s="4"/>
      <c r="R67" s="4"/>
      <c r="S67" s="4"/>
      <c r="T67" s="4"/>
    </row>
    <row r="68" spans="1:20" ht="14.25" customHeight="1">
      <c r="A68" s="4"/>
      <c r="B68" s="6"/>
      <c r="C68" s="6"/>
      <c r="D68" s="11" t="s">
        <v>284</v>
      </c>
      <c r="E68" s="9"/>
      <c r="F68" s="6"/>
      <c r="G68" s="6"/>
      <c r="H68" s="9"/>
      <c r="I68" s="6"/>
      <c r="J68" s="6"/>
      <c r="K68" s="6"/>
      <c r="L68" s="6"/>
      <c r="M68" s="6"/>
      <c r="N68" s="4"/>
      <c r="O68" s="4"/>
      <c r="P68" s="4"/>
      <c r="Q68" s="30">
        <v>3562.9</v>
      </c>
      <c r="R68" s="4">
        <v>3562.9</v>
      </c>
      <c r="S68" s="4"/>
      <c r="T68" s="4"/>
    </row>
    <row r="69" spans="1:20" ht="222.75" customHeight="1">
      <c r="A69" s="4"/>
      <c r="B69" s="6" t="s">
        <v>41</v>
      </c>
      <c r="C69" s="6" t="s">
        <v>73</v>
      </c>
      <c r="D69" s="11" t="s">
        <v>376</v>
      </c>
      <c r="E69" s="9"/>
      <c r="F69" s="6"/>
      <c r="G69" s="6"/>
      <c r="H69" s="6" t="s">
        <v>47</v>
      </c>
      <c r="I69" s="6" t="s">
        <v>48</v>
      </c>
      <c r="J69" s="6" t="s">
        <v>49</v>
      </c>
      <c r="K69" s="6" t="s">
        <v>250</v>
      </c>
      <c r="L69" s="6" t="s">
        <v>251</v>
      </c>
      <c r="M69" s="6" t="s">
        <v>252</v>
      </c>
      <c r="N69" s="6">
        <v>2946.9</v>
      </c>
      <c r="O69" s="6">
        <v>2887</v>
      </c>
      <c r="P69" s="6">
        <v>2815.1</v>
      </c>
      <c r="Q69" s="4">
        <v>2905.4</v>
      </c>
      <c r="R69" s="4">
        <v>2905.4</v>
      </c>
      <c r="S69" s="4"/>
      <c r="T69" s="4"/>
    </row>
    <row r="70" spans="1:20" ht="86.25" customHeight="1">
      <c r="A70" s="4"/>
      <c r="B70" s="6" t="s">
        <v>77</v>
      </c>
      <c r="C70" s="6" t="s">
        <v>213</v>
      </c>
      <c r="D70" s="11" t="s">
        <v>375</v>
      </c>
      <c r="E70" s="9"/>
      <c r="F70" s="6"/>
      <c r="G70" s="6"/>
      <c r="H70" s="6" t="s">
        <v>174</v>
      </c>
      <c r="I70" s="6" t="s">
        <v>175</v>
      </c>
      <c r="J70" s="6"/>
      <c r="K70" s="6" t="s">
        <v>209</v>
      </c>
      <c r="L70" s="6" t="s">
        <v>215</v>
      </c>
      <c r="M70" s="6" t="s">
        <v>211</v>
      </c>
      <c r="N70" s="4">
        <v>1.8</v>
      </c>
      <c r="O70" s="4">
        <v>0</v>
      </c>
      <c r="P70" s="4">
        <v>2.1</v>
      </c>
      <c r="Q70" s="4">
        <v>0</v>
      </c>
      <c r="R70" s="4"/>
      <c r="S70" s="4"/>
      <c r="T70" s="4"/>
    </row>
    <row r="71" spans="1:20" ht="14.25" customHeight="1">
      <c r="A71" s="4"/>
      <c r="B71" s="6"/>
      <c r="C71" s="6"/>
      <c r="D71" s="11" t="s">
        <v>97</v>
      </c>
      <c r="E71" s="9"/>
      <c r="F71" s="6"/>
      <c r="G71" s="6"/>
      <c r="H71" s="6"/>
      <c r="I71" s="6"/>
      <c r="J71" s="6"/>
      <c r="K71" s="6"/>
      <c r="L71" s="6"/>
      <c r="M71" s="6"/>
      <c r="N71" s="4"/>
      <c r="O71" s="4"/>
      <c r="P71" s="4"/>
      <c r="Q71" s="30">
        <v>1.8</v>
      </c>
      <c r="R71" s="4">
        <v>1.9</v>
      </c>
      <c r="S71" s="4">
        <v>2</v>
      </c>
      <c r="T71" s="4"/>
    </row>
    <row r="72" spans="1:20" ht="204.75" customHeight="1">
      <c r="A72" s="4"/>
      <c r="B72" s="6" t="s">
        <v>42</v>
      </c>
      <c r="C72" s="6" t="s">
        <v>78</v>
      </c>
      <c r="D72" s="11" t="s">
        <v>282</v>
      </c>
      <c r="E72" s="9"/>
      <c r="F72" s="6"/>
      <c r="G72" s="6"/>
      <c r="H72" s="6" t="s">
        <v>22</v>
      </c>
      <c r="I72" s="4"/>
      <c r="J72" s="4"/>
      <c r="K72" s="6" t="s">
        <v>255</v>
      </c>
      <c r="L72" s="6" t="s">
        <v>254</v>
      </c>
      <c r="M72" s="6" t="s">
        <v>25</v>
      </c>
      <c r="N72" s="4">
        <v>4.6</v>
      </c>
      <c r="O72" s="4">
        <v>4.6</v>
      </c>
      <c r="P72" s="4">
        <v>6.9</v>
      </c>
      <c r="Q72" s="4">
        <v>16.5</v>
      </c>
      <c r="R72" s="4">
        <v>17.3</v>
      </c>
      <c r="S72" s="4">
        <v>18.1</v>
      </c>
      <c r="T72" s="4"/>
    </row>
    <row r="73" spans="1:20" ht="167.25" customHeight="1">
      <c r="A73" s="4"/>
      <c r="B73" s="6" t="s">
        <v>43</v>
      </c>
      <c r="C73" s="6" t="s">
        <v>79</v>
      </c>
      <c r="D73" s="11" t="s">
        <v>282</v>
      </c>
      <c r="E73" s="9"/>
      <c r="F73" s="6"/>
      <c r="G73" s="6"/>
      <c r="H73" s="6" t="s">
        <v>23</v>
      </c>
      <c r="I73" s="4"/>
      <c r="J73" s="6" t="s">
        <v>140</v>
      </c>
      <c r="K73" s="6" t="s">
        <v>199</v>
      </c>
      <c r="L73" s="6" t="s">
        <v>253</v>
      </c>
      <c r="M73" s="6" t="s">
        <v>24</v>
      </c>
      <c r="N73" s="4">
        <v>45.3</v>
      </c>
      <c r="O73" s="4">
        <v>45.3</v>
      </c>
      <c r="P73" s="4">
        <v>116.9</v>
      </c>
      <c r="Q73" s="4">
        <v>133.4</v>
      </c>
      <c r="R73" s="4">
        <v>154.2</v>
      </c>
      <c r="S73" s="4">
        <v>169.7</v>
      </c>
      <c r="T73" s="4"/>
    </row>
    <row r="74" spans="1:20" ht="80.25" customHeight="1">
      <c r="A74" s="4"/>
      <c r="B74" s="6" t="s">
        <v>44</v>
      </c>
      <c r="C74" s="6" t="s">
        <v>80</v>
      </c>
      <c r="D74" s="11" t="s">
        <v>377</v>
      </c>
      <c r="E74" s="9"/>
      <c r="F74" s="6"/>
      <c r="G74" s="6"/>
      <c r="H74" s="6" t="s">
        <v>174</v>
      </c>
      <c r="I74" s="4"/>
      <c r="J74" s="4"/>
      <c r="K74" s="6" t="s">
        <v>223</v>
      </c>
      <c r="L74" s="6"/>
      <c r="M74" s="6" t="s">
        <v>224</v>
      </c>
      <c r="N74" s="4">
        <v>14959.2</v>
      </c>
      <c r="O74" s="4">
        <v>14959.2</v>
      </c>
      <c r="P74" s="4">
        <v>21161.9</v>
      </c>
      <c r="Q74" s="4">
        <v>19509</v>
      </c>
      <c r="R74" s="4">
        <v>22497.3</v>
      </c>
      <c r="S74" s="4">
        <v>25929.6</v>
      </c>
      <c r="T74" s="4"/>
    </row>
    <row r="75" spans="1:20" ht="15" customHeight="1">
      <c r="A75" s="4"/>
      <c r="B75" s="6"/>
      <c r="C75" s="9"/>
      <c r="D75" s="22" t="s">
        <v>377</v>
      </c>
      <c r="E75" s="9"/>
      <c r="F75" s="6"/>
      <c r="G75" s="9"/>
      <c r="H75" s="9"/>
      <c r="I75" s="4"/>
      <c r="J75" s="4"/>
      <c r="K75" s="4"/>
      <c r="L75" s="4"/>
      <c r="M75" s="4"/>
      <c r="N75" s="4">
        <v>5826</v>
      </c>
      <c r="O75" s="4">
        <v>5533.1</v>
      </c>
      <c r="P75" s="4">
        <v>3158.8</v>
      </c>
      <c r="Q75" s="30"/>
      <c r="R75" s="4">
        <v>2000</v>
      </c>
      <c r="S75" s="4">
        <v>2300</v>
      </c>
      <c r="T75" s="4"/>
    </row>
    <row r="76" spans="1:20" ht="15" customHeight="1">
      <c r="A76" s="4"/>
      <c r="B76" s="6"/>
      <c r="C76" s="9"/>
      <c r="D76" s="22" t="s">
        <v>61</v>
      </c>
      <c r="E76" s="9"/>
      <c r="F76" s="6"/>
      <c r="G76" s="9"/>
      <c r="H76" s="9"/>
      <c r="I76" s="4"/>
      <c r="J76" s="4"/>
      <c r="K76" s="4"/>
      <c r="L76" s="4"/>
      <c r="M76" s="4"/>
      <c r="N76" s="4"/>
      <c r="O76" s="4"/>
      <c r="P76" s="30">
        <v>100</v>
      </c>
      <c r="Q76" s="30">
        <v>101.9</v>
      </c>
      <c r="R76" s="4">
        <v>117.5</v>
      </c>
      <c r="S76" s="4">
        <v>129.1</v>
      </c>
      <c r="T76" s="4"/>
    </row>
    <row r="77" spans="1:20" ht="15" customHeight="1">
      <c r="A77" s="4"/>
      <c r="B77" s="6"/>
      <c r="C77" s="9"/>
      <c r="D77" s="22" t="s">
        <v>375</v>
      </c>
      <c r="E77" s="9"/>
      <c r="F77" s="6"/>
      <c r="G77" s="9"/>
      <c r="H77" s="9"/>
      <c r="I77" s="4"/>
      <c r="J77" s="4"/>
      <c r="K77" s="4"/>
      <c r="L77" s="4"/>
      <c r="M77" s="4"/>
      <c r="N77" s="4"/>
      <c r="O77" s="4"/>
      <c r="P77" s="30"/>
      <c r="Q77" s="30">
        <v>70</v>
      </c>
      <c r="R77" s="4"/>
      <c r="S77" s="4"/>
      <c r="T77" s="4"/>
    </row>
    <row r="78" spans="1:20" ht="290.25" customHeight="1">
      <c r="A78" s="4"/>
      <c r="B78" s="6" t="s">
        <v>45</v>
      </c>
      <c r="C78" s="9" t="s">
        <v>82</v>
      </c>
      <c r="D78" s="22" t="s">
        <v>378</v>
      </c>
      <c r="E78" s="9" t="s">
        <v>132</v>
      </c>
      <c r="F78" s="6"/>
      <c r="G78" s="5" t="s">
        <v>50</v>
      </c>
      <c r="H78" s="9" t="s">
        <v>135</v>
      </c>
      <c r="I78" s="6"/>
      <c r="J78" s="13" t="s">
        <v>136</v>
      </c>
      <c r="K78" s="6" t="s">
        <v>221</v>
      </c>
      <c r="L78" s="6" t="s">
        <v>229</v>
      </c>
      <c r="M78" s="11" t="s">
        <v>230</v>
      </c>
      <c r="N78" s="4"/>
      <c r="O78" s="4"/>
      <c r="P78" s="4">
        <v>746</v>
      </c>
      <c r="Q78" s="4">
        <v>0</v>
      </c>
      <c r="R78" s="4"/>
      <c r="S78" s="4"/>
      <c r="T78" s="4"/>
    </row>
    <row r="79" spans="1:20" ht="13.5" customHeight="1">
      <c r="A79" s="4"/>
      <c r="B79" s="6"/>
      <c r="C79" s="9"/>
      <c r="D79" s="22" t="s">
        <v>110</v>
      </c>
      <c r="E79" s="9"/>
      <c r="F79" s="6"/>
      <c r="G79" s="5"/>
      <c r="H79" s="9"/>
      <c r="I79" s="6"/>
      <c r="J79" s="13"/>
      <c r="K79" s="6"/>
      <c r="L79" s="6"/>
      <c r="M79" s="11"/>
      <c r="N79" s="4"/>
      <c r="O79" s="4"/>
      <c r="P79" s="4"/>
      <c r="Q79" s="30">
        <v>1340.5</v>
      </c>
      <c r="R79" s="4">
        <v>1407.5</v>
      </c>
      <c r="S79" s="4">
        <v>1470.9</v>
      </c>
      <c r="T79" s="4"/>
    </row>
    <row r="80" spans="1:20" ht="87" customHeight="1">
      <c r="A80" s="4"/>
      <c r="B80" s="6" t="s">
        <v>46</v>
      </c>
      <c r="C80" s="6" t="s">
        <v>81</v>
      </c>
      <c r="D80" s="11" t="s">
        <v>282</v>
      </c>
      <c r="E80" s="9"/>
      <c r="F80" s="6"/>
      <c r="G80" s="6"/>
      <c r="H80" s="9" t="s">
        <v>388</v>
      </c>
      <c r="I80" s="6" t="s">
        <v>184</v>
      </c>
      <c r="J80" s="4"/>
      <c r="K80" s="4"/>
      <c r="L80" s="4"/>
      <c r="M80" s="4"/>
      <c r="N80" s="4"/>
      <c r="O80" s="4"/>
      <c r="P80" s="4"/>
      <c r="Q80" s="4">
        <v>126.4</v>
      </c>
      <c r="R80" s="4">
        <v>146.2</v>
      </c>
      <c r="S80" s="4">
        <v>160.9</v>
      </c>
      <c r="T80" s="4"/>
    </row>
    <row r="81" spans="1:20" ht="301.5" customHeight="1">
      <c r="A81" s="4" t="s">
        <v>351</v>
      </c>
      <c r="B81" s="6" t="s">
        <v>113</v>
      </c>
      <c r="C81" s="6" t="s">
        <v>114</v>
      </c>
      <c r="D81" s="3" t="s">
        <v>283</v>
      </c>
      <c r="E81" s="9" t="s">
        <v>387</v>
      </c>
      <c r="F81" s="6" t="s">
        <v>192</v>
      </c>
      <c r="G81" s="6" t="s">
        <v>259</v>
      </c>
      <c r="H81" s="6" t="s">
        <v>133</v>
      </c>
      <c r="I81" s="6" t="s">
        <v>58</v>
      </c>
      <c r="J81" s="6" t="s">
        <v>134</v>
      </c>
      <c r="K81" s="6" t="s">
        <v>202</v>
      </c>
      <c r="L81" s="6"/>
      <c r="M81" s="6" t="s">
        <v>203</v>
      </c>
      <c r="N81" s="4">
        <v>259</v>
      </c>
      <c r="O81" s="4">
        <v>245.1</v>
      </c>
      <c r="P81" s="4">
        <v>390.2</v>
      </c>
      <c r="Q81" s="4">
        <v>596.7</v>
      </c>
      <c r="R81" s="4">
        <v>523</v>
      </c>
      <c r="S81" s="37">
        <v>416</v>
      </c>
      <c r="T81" s="4"/>
    </row>
    <row r="82" spans="1:20" ht="21.75" customHeight="1" hidden="1">
      <c r="A82" s="4"/>
      <c r="B82" s="6" t="s">
        <v>352</v>
      </c>
      <c r="C82" s="4"/>
      <c r="D82" s="3"/>
      <c r="E82" s="4"/>
      <c r="F82" s="4"/>
      <c r="G82" s="4"/>
      <c r="H82" s="4"/>
      <c r="I82" s="4"/>
      <c r="J82" s="4"/>
      <c r="K82" s="4"/>
      <c r="L82" s="4"/>
      <c r="M82" s="4"/>
      <c r="N82" s="7">
        <f aca="true" t="shared" si="4" ref="N82:S82">N11</f>
        <v>125280.1</v>
      </c>
      <c r="O82" s="7">
        <f t="shared" si="4"/>
        <v>122737.09999999999</v>
      </c>
      <c r="P82" s="7">
        <f t="shared" si="4"/>
        <v>208732.19999999998</v>
      </c>
      <c r="Q82" s="7">
        <f t="shared" si="4"/>
        <v>155067</v>
      </c>
      <c r="R82" s="7">
        <f t="shared" si="4"/>
        <v>173177.7</v>
      </c>
      <c r="S82" s="38">
        <f t="shared" si="4"/>
        <v>189941.40000000002</v>
      </c>
      <c r="T82" s="4"/>
    </row>
    <row r="83" spans="1:20" ht="31.5" customHeight="1" hidden="1">
      <c r="A83" s="3" t="s">
        <v>83</v>
      </c>
      <c r="B83" s="6" t="s">
        <v>89</v>
      </c>
      <c r="C83" s="4"/>
      <c r="D83" s="3"/>
      <c r="E83" s="4"/>
      <c r="F83" s="4"/>
      <c r="G83" s="4"/>
      <c r="H83" s="4"/>
      <c r="I83" s="4"/>
      <c r="J83" s="4"/>
      <c r="K83" s="4"/>
      <c r="L83" s="4"/>
      <c r="M83" s="4"/>
      <c r="N83" s="28">
        <f aca="true" t="shared" si="5" ref="N83:S83">N116-N82</f>
        <v>55674</v>
      </c>
      <c r="O83" s="28">
        <f t="shared" si="5"/>
        <v>56013.2</v>
      </c>
      <c r="P83" s="28">
        <f t="shared" si="5"/>
        <v>74442.00000000003</v>
      </c>
      <c r="Q83" s="28">
        <f t="shared" si="5"/>
        <v>78471.4</v>
      </c>
      <c r="R83" s="28">
        <f t="shared" si="5"/>
        <v>99428.59999999998</v>
      </c>
      <c r="S83" s="28">
        <f t="shared" si="5"/>
        <v>100310</v>
      </c>
      <c r="T83" s="4"/>
    </row>
    <row r="84" spans="1:20" ht="65.25" customHeight="1">
      <c r="A84" s="3" t="s">
        <v>120</v>
      </c>
      <c r="B84" s="6" t="s">
        <v>94</v>
      </c>
      <c r="C84" s="4"/>
      <c r="D84" s="3" t="s">
        <v>98</v>
      </c>
      <c r="E84" s="9" t="s">
        <v>387</v>
      </c>
      <c r="F84" s="6" t="s">
        <v>173</v>
      </c>
      <c r="G84" s="6" t="s">
        <v>259</v>
      </c>
      <c r="H84" s="9" t="s">
        <v>388</v>
      </c>
      <c r="I84" s="6" t="s">
        <v>184</v>
      </c>
      <c r="J84" s="6"/>
      <c r="K84" s="6" t="s">
        <v>225</v>
      </c>
      <c r="L84" s="6"/>
      <c r="M84" s="6" t="s">
        <v>259</v>
      </c>
      <c r="N84" s="28">
        <v>80</v>
      </c>
      <c r="O84" s="28">
        <v>0</v>
      </c>
      <c r="P84" s="28">
        <v>0</v>
      </c>
      <c r="Q84" s="31">
        <v>0</v>
      </c>
      <c r="R84" s="28"/>
      <c r="S84" s="28"/>
      <c r="T84" s="4"/>
    </row>
    <row r="85" spans="1:20" ht="10.5" customHeight="1">
      <c r="A85" s="3"/>
      <c r="B85" s="6"/>
      <c r="C85" s="4"/>
      <c r="D85" s="3" t="s">
        <v>138</v>
      </c>
      <c r="E85" s="9"/>
      <c r="F85" s="6"/>
      <c r="G85" s="6"/>
      <c r="H85" s="9"/>
      <c r="I85" s="6"/>
      <c r="J85" s="6"/>
      <c r="K85" s="6"/>
      <c r="L85" s="6"/>
      <c r="M85" s="6"/>
      <c r="N85" s="28"/>
      <c r="O85" s="28"/>
      <c r="P85" s="28"/>
      <c r="Q85" s="31">
        <v>100</v>
      </c>
      <c r="R85" s="28">
        <v>150</v>
      </c>
      <c r="S85" s="28">
        <v>150</v>
      </c>
      <c r="T85" s="4"/>
    </row>
    <row r="86" spans="1:20" ht="91.5" customHeight="1">
      <c r="A86" s="3" t="s">
        <v>120</v>
      </c>
      <c r="B86" s="6" t="s">
        <v>95</v>
      </c>
      <c r="C86" s="4"/>
      <c r="D86" s="3" t="s">
        <v>99</v>
      </c>
      <c r="E86" s="9" t="s">
        <v>387</v>
      </c>
      <c r="F86" s="6" t="s">
        <v>173</v>
      </c>
      <c r="G86" s="6" t="s">
        <v>259</v>
      </c>
      <c r="H86" s="9" t="s">
        <v>388</v>
      </c>
      <c r="I86" s="6" t="s">
        <v>184</v>
      </c>
      <c r="J86" s="6"/>
      <c r="K86" s="6" t="s">
        <v>144</v>
      </c>
      <c r="L86" s="6"/>
      <c r="M86" s="6" t="s">
        <v>205</v>
      </c>
      <c r="N86" s="28">
        <v>0</v>
      </c>
      <c r="O86" s="28">
        <v>0</v>
      </c>
      <c r="P86" s="28">
        <v>20</v>
      </c>
      <c r="Q86" s="31">
        <v>0</v>
      </c>
      <c r="R86" s="28"/>
      <c r="S86" s="28"/>
      <c r="T86" s="4"/>
    </row>
    <row r="87" spans="1:20" ht="12" customHeight="1">
      <c r="A87" s="3"/>
      <c r="B87" s="6"/>
      <c r="C87" s="4"/>
      <c r="D87" s="3" t="s">
        <v>98</v>
      </c>
      <c r="E87" s="9"/>
      <c r="F87" s="6"/>
      <c r="G87" s="6"/>
      <c r="H87" s="9"/>
      <c r="I87" s="6"/>
      <c r="J87" s="6"/>
      <c r="K87" s="6"/>
      <c r="L87" s="6"/>
      <c r="M87" s="6"/>
      <c r="N87" s="28"/>
      <c r="O87" s="28"/>
      <c r="P87" s="28"/>
      <c r="Q87" s="31">
        <v>100</v>
      </c>
      <c r="R87" s="28">
        <v>23.6</v>
      </c>
      <c r="S87" s="28">
        <v>28.9</v>
      </c>
      <c r="T87" s="4"/>
    </row>
    <row r="88" spans="1:20" ht="132" customHeight="1">
      <c r="A88" s="3" t="s">
        <v>120</v>
      </c>
      <c r="B88" s="6" t="s">
        <v>100</v>
      </c>
      <c r="C88" s="4"/>
      <c r="D88" s="3" t="s">
        <v>374</v>
      </c>
      <c r="E88" s="9" t="s">
        <v>387</v>
      </c>
      <c r="F88" s="6" t="s">
        <v>173</v>
      </c>
      <c r="G88" s="6" t="s">
        <v>259</v>
      </c>
      <c r="H88" s="9" t="s">
        <v>388</v>
      </c>
      <c r="I88" s="6" t="s">
        <v>184</v>
      </c>
      <c r="J88" s="6"/>
      <c r="K88" s="6" t="s">
        <v>231</v>
      </c>
      <c r="L88" s="6"/>
      <c r="M88" s="6" t="s">
        <v>259</v>
      </c>
      <c r="N88" s="28">
        <v>0</v>
      </c>
      <c r="O88" s="28">
        <v>754.7</v>
      </c>
      <c r="P88" s="28"/>
      <c r="Q88" s="28"/>
      <c r="R88" s="28"/>
      <c r="S88" s="28"/>
      <c r="T88" s="4"/>
    </row>
    <row r="89" spans="1:20" ht="167.25" customHeight="1">
      <c r="A89" s="3" t="s">
        <v>120</v>
      </c>
      <c r="B89" s="32" t="s">
        <v>323</v>
      </c>
      <c r="C89" s="4"/>
      <c r="D89" s="3" t="s">
        <v>379</v>
      </c>
      <c r="E89" s="9" t="s">
        <v>387</v>
      </c>
      <c r="F89" s="6" t="s">
        <v>173</v>
      </c>
      <c r="G89" s="6" t="s">
        <v>259</v>
      </c>
      <c r="H89" s="9" t="s">
        <v>388</v>
      </c>
      <c r="I89" s="6" t="s">
        <v>184</v>
      </c>
      <c r="J89" s="6"/>
      <c r="K89" s="6" t="s">
        <v>324</v>
      </c>
      <c r="L89" s="6"/>
      <c r="M89" s="6" t="s">
        <v>232</v>
      </c>
      <c r="N89" s="28">
        <v>0</v>
      </c>
      <c r="O89" s="28">
        <v>0</v>
      </c>
      <c r="P89" s="28">
        <v>250</v>
      </c>
      <c r="Q89" s="31">
        <v>220</v>
      </c>
      <c r="R89" s="28">
        <v>480</v>
      </c>
      <c r="S89" s="28">
        <v>490</v>
      </c>
      <c r="T89" s="4"/>
    </row>
    <row r="90" spans="1:20" ht="222.75" customHeight="1">
      <c r="A90" s="3" t="s">
        <v>120</v>
      </c>
      <c r="B90" s="6" t="s">
        <v>101</v>
      </c>
      <c r="C90" s="4"/>
      <c r="D90" s="3" t="s">
        <v>102</v>
      </c>
      <c r="E90" s="9" t="s">
        <v>186</v>
      </c>
      <c r="F90" s="6" t="s">
        <v>173</v>
      </c>
      <c r="G90" s="6" t="s">
        <v>259</v>
      </c>
      <c r="H90" s="6" t="s">
        <v>187</v>
      </c>
      <c r="I90" s="4"/>
      <c r="J90" s="4"/>
      <c r="K90" s="6" t="s">
        <v>206</v>
      </c>
      <c r="L90" s="6"/>
      <c r="M90" s="6" t="s">
        <v>259</v>
      </c>
      <c r="N90" s="28">
        <v>1350</v>
      </c>
      <c r="O90" s="28">
        <v>1350</v>
      </c>
      <c r="P90" s="28"/>
      <c r="Q90" s="28"/>
      <c r="R90" s="28">
        <v>11848.4</v>
      </c>
      <c r="S90" s="28"/>
      <c r="T90" s="4"/>
    </row>
    <row r="91" spans="1:20" ht="12" customHeight="1">
      <c r="A91" s="3"/>
      <c r="B91" s="6"/>
      <c r="C91" s="4"/>
      <c r="D91" s="3"/>
      <c r="E91" s="9"/>
      <c r="F91" s="6"/>
      <c r="G91" s="6"/>
      <c r="H91" s="6"/>
      <c r="I91" s="4"/>
      <c r="J91" s="4"/>
      <c r="K91" s="6"/>
      <c r="L91" s="6"/>
      <c r="M91" s="6"/>
      <c r="N91" s="28"/>
      <c r="O91" s="28"/>
      <c r="P91" s="28"/>
      <c r="Q91" s="28"/>
      <c r="R91" s="28"/>
      <c r="S91" s="28"/>
      <c r="T91" s="4"/>
    </row>
    <row r="92" spans="1:20" ht="72" customHeight="1">
      <c r="A92" s="3" t="s">
        <v>120</v>
      </c>
      <c r="B92" s="6" t="s">
        <v>103</v>
      </c>
      <c r="C92" s="4"/>
      <c r="D92" s="3" t="s">
        <v>354</v>
      </c>
      <c r="E92" s="9" t="s">
        <v>387</v>
      </c>
      <c r="F92" s="6" t="s">
        <v>173</v>
      </c>
      <c r="G92" s="6" t="s">
        <v>259</v>
      </c>
      <c r="H92" s="6" t="s">
        <v>174</v>
      </c>
      <c r="I92" s="4"/>
      <c r="J92" s="4"/>
      <c r="K92" s="6" t="s">
        <v>56</v>
      </c>
      <c r="L92" s="6"/>
      <c r="M92" s="6" t="s">
        <v>205</v>
      </c>
      <c r="N92" s="28"/>
      <c r="O92" s="28"/>
      <c r="P92" s="28">
        <v>70</v>
      </c>
      <c r="Q92" s="28"/>
      <c r="R92" s="28"/>
      <c r="S92" s="28"/>
      <c r="T92" s="4"/>
    </row>
    <row r="93" spans="1:20" ht="68.25" customHeight="1">
      <c r="A93" s="3" t="s">
        <v>120</v>
      </c>
      <c r="B93" s="6" t="s">
        <v>240</v>
      </c>
      <c r="C93" s="4"/>
      <c r="D93" s="3" t="s">
        <v>354</v>
      </c>
      <c r="E93" s="9" t="s">
        <v>387</v>
      </c>
      <c r="F93" s="6" t="s">
        <v>173</v>
      </c>
      <c r="G93" s="6" t="s">
        <v>259</v>
      </c>
      <c r="H93" s="9" t="s">
        <v>388</v>
      </c>
      <c r="I93" s="6" t="s">
        <v>184</v>
      </c>
      <c r="J93" s="4"/>
      <c r="K93" s="6" t="s">
        <v>56</v>
      </c>
      <c r="L93" s="6"/>
      <c r="M93" s="6" t="s">
        <v>205</v>
      </c>
      <c r="N93" s="28"/>
      <c r="O93" s="28"/>
      <c r="P93" s="31">
        <v>150</v>
      </c>
      <c r="Q93" s="28"/>
      <c r="R93" s="28"/>
      <c r="S93" s="28"/>
      <c r="T93" s="4"/>
    </row>
    <row r="94" spans="1:20" ht="0.75" customHeight="1" hidden="1">
      <c r="A94" s="3" t="s">
        <v>120</v>
      </c>
      <c r="B94" s="6" t="s">
        <v>121</v>
      </c>
      <c r="C94" s="4"/>
      <c r="D94" s="3" t="s">
        <v>367</v>
      </c>
      <c r="E94" s="9" t="s">
        <v>387</v>
      </c>
      <c r="F94" s="6" t="s">
        <v>173</v>
      </c>
      <c r="G94" s="6" t="s">
        <v>259</v>
      </c>
      <c r="H94" s="9" t="s">
        <v>233</v>
      </c>
      <c r="I94" s="6" t="s">
        <v>184</v>
      </c>
      <c r="J94" s="6"/>
      <c r="K94" s="6" t="s">
        <v>246</v>
      </c>
      <c r="L94" s="6"/>
      <c r="M94" s="6" t="s">
        <v>259</v>
      </c>
      <c r="N94" s="28"/>
      <c r="O94" s="28"/>
      <c r="P94" s="28"/>
      <c r="Q94" s="29"/>
      <c r="R94" s="28"/>
      <c r="S94" s="28"/>
      <c r="T94" s="4"/>
    </row>
    <row r="95" spans="1:20" ht="13.5" customHeight="1" hidden="1">
      <c r="A95" s="3"/>
      <c r="B95" s="6"/>
      <c r="C95" s="4"/>
      <c r="D95" s="3" t="s">
        <v>96</v>
      </c>
      <c r="E95" s="9"/>
      <c r="F95" s="6"/>
      <c r="G95" s="6"/>
      <c r="H95" s="9"/>
      <c r="I95" s="6"/>
      <c r="J95" s="6"/>
      <c r="K95" s="6"/>
      <c r="L95" s="6"/>
      <c r="M95" s="6"/>
      <c r="N95" s="28"/>
      <c r="O95" s="28"/>
      <c r="P95" s="28"/>
      <c r="Q95" s="29"/>
      <c r="R95" s="28"/>
      <c r="S95" s="28"/>
      <c r="T95" s="4"/>
    </row>
    <row r="96" spans="1:20" ht="188.25" customHeight="1">
      <c r="A96" s="3" t="s">
        <v>120</v>
      </c>
      <c r="B96" s="6" t="s">
        <v>111</v>
      </c>
      <c r="C96" s="4"/>
      <c r="D96" s="3" t="s">
        <v>376</v>
      </c>
      <c r="E96" s="6" t="s">
        <v>145</v>
      </c>
      <c r="F96" s="6"/>
      <c r="G96" s="6"/>
      <c r="H96" s="6" t="s">
        <v>128</v>
      </c>
      <c r="I96" s="6"/>
      <c r="J96" s="6" t="s">
        <v>127</v>
      </c>
      <c r="K96" s="6" t="s">
        <v>234</v>
      </c>
      <c r="L96" s="6" t="s">
        <v>235</v>
      </c>
      <c r="M96" s="6" t="s">
        <v>236</v>
      </c>
      <c r="N96" s="28"/>
      <c r="O96" s="28"/>
      <c r="P96" s="28">
        <v>2329</v>
      </c>
      <c r="Q96" s="28"/>
      <c r="R96" s="28"/>
      <c r="S96" s="28"/>
      <c r="T96" s="4"/>
    </row>
    <row r="97" spans="1:20" ht="123.75" customHeight="1">
      <c r="A97" s="3" t="s">
        <v>120</v>
      </c>
      <c r="B97" s="6" t="s">
        <v>123</v>
      </c>
      <c r="C97" s="4"/>
      <c r="D97" s="3" t="s">
        <v>376</v>
      </c>
      <c r="E97" s="6" t="s">
        <v>130</v>
      </c>
      <c r="F97" s="6"/>
      <c r="G97" s="6"/>
      <c r="H97" s="6" t="s">
        <v>129</v>
      </c>
      <c r="I97" s="6"/>
      <c r="J97" s="6"/>
      <c r="K97" s="6" t="s">
        <v>131</v>
      </c>
      <c r="L97" s="6"/>
      <c r="M97" s="6" t="s">
        <v>236</v>
      </c>
      <c r="N97" s="28">
        <v>200</v>
      </c>
      <c r="O97" s="28">
        <v>200</v>
      </c>
      <c r="P97" s="28">
        <v>1000</v>
      </c>
      <c r="Q97" s="28"/>
      <c r="R97" s="28"/>
      <c r="S97" s="28"/>
      <c r="T97" s="4"/>
    </row>
    <row r="98" spans="1:20" ht="101.25" customHeight="1">
      <c r="A98" s="3" t="s">
        <v>120</v>
      </c>
      <c r="B98" s="6" t="s">
        <v>108</v>
      </c>
      <c r="C98" s="4"/>
      <c r="D98" s="3" t="s">
        <v>376</v>
      </c>
      <c r="E98" s="6" t="s">
        <v>168</v>
      </c>
      <c r="F98" s="6"/>
      <c r="G98" s="6"/>
      <c r="H98" s="6" t="s">
        <v>129</v>
      </c>
      <c r="I98" s="6"/>
      <c r="J98" s="6"/>
      <c r="K98" s="6" t="s">
        <v>237</v>
      </c>
      <c r="L98" s="6"/>
      <c r="M98" s="6" t="s">
        <v>236</v>
      </c>
      <c r="N98" s="28">
        <v>100</v>
      </c>
      <c r="O98" s="28">
        <v>100</v>
      </c>
      <c r="P98" s="28">
        <v>100</v>
      </c>
      <c r="Q98" s="28"/>
      <c r="R98" s="28"/>
      <c r="S98" s="28"/>
      <c r="T98" s="4"/>
    </row>
    <row r="99" spans="1:20" ht="269.25" customHeight="1">
      <c r="A99" s="3" t="s">
        <v>120</v>
      </c>
      <c r="B99" s="6" t="s">
        <v>109</v>
      </c>
      <c r="C99" s="4"/>
      <c r="D99" s="3" t="s">
        <v>376</v>
      </c>
      <c r="E99" s="6" t="s">
        <v>3</v>
      </c>
      <c r="F99" s="6" t="s">
        <v>173</v>
      </c>
      <c r="G99" s="6" t="s">
        <v>259</v>
      </c>
      <c r="H99" s="6" t="s">
        <v>141</v>
      </c>
      <c r="I99" s="6"/>
      <c r="J99" s="6"/>
      <c r="K99" s="6" t="s">
        <v>139</v>
      </c>
      <c r="L99" s="6"/>
      <c r="M99" s="6" t="s">
        <v>204</v>
      </c>
      <c r="N99" s="28">
        <v>44820.6</v>
      </c>
      <c r="O99" s="28">
        <v>44770.6</v>
      </c>
      <c r="P99" s="28">
        <v>55161.7</v>
      </c>
      <c r="Q99" s="28">
        <v>60666.4</v>
      </c>
      <c r="R99" s="28">
        <v>76127.7</v>
      </c>
      <c r="S99" s="28">
        <v>88515.4</v>
      </c>
      <c r="T99" s="4"/>
    </row>
    <row r="100" spans="1:20" ht="133.5" customHeight="1">
      <c r="A100" s="3" t="s">
        <v>120</v>
      </c>
      <c r="B100" s="6" t="s">
        <v>124</v>
      </c>
      <c r="C100" s="4"/>
      <c r="D100" s="3" t="s">
        <v>378</v>
      </c>
      <c r="E100" s="9" t="s">
        <v>387</v>
      </c>
      <c r="F100" s="6" t="s">
        <v>173</v>
      </c>
      <c r="G100" s="6" t="s">
        <v>259</v>
      </c>
      <c r="H100" s="9" t="s">
        <v>388</v>
      </c>
      <c r="I100" s="6" t="s">
        <v>184</v>
      </c>
      <c r="J100" s="6"/>
      <c r="K100" s="6" t="s">
        <v>143</v>
      </c>
      <c r="L100" s="6"/>
      <c r="M100" s="6" t="s">
        <v>259</v>
      </c>
      <c r="N100" s="28">
        <v>356</v>
      </c>
      <c r="O100" s="28">
        <v>329</v>
      </c>
      <c r="P100" s="28">
        <v>481</v>
      </c>
      <c r="Q100" s="28">
        <v>391</v>
      </c>
      <c r="R100" s="28">
        <v>432.8</v>
      </c>
      <c r="S100" s="28">
        <v>463</v>
      </c>
      <c r="T100" s="4"/>
    </row>
    <row r="101" spans="1:20" ht="76.5" customHeight="1">
      <c r="A101" s="3" t="s">
        <v>120</v>
      </c>
      <c r="B101" s="6" t="s">
        <v>104</v>
      </c>
      <c r="C101" s="4"/>
      <c r="D101" s="3" t="s">
        <v>105</v>
      </c>
      <c r="E101" s="9" t="s">
        <v>387</v>
      </c>
      <c r="F101" s="6" t="s">
        <v>173</v>
      </c>
      <c r="G101" s="6" t="s">
        <v>259</v>
      </c>
      <c r="H101" s="9" t="s">
        <v>388</v>
      </c>
      <c r="I101" s="6" t="s">
        <v>184</v>
      </c>
      <c r="J101" s="6"/>
      <c r="K101" s="6" t="s">
        <v>142</v>
      </c>
      <c r="L101" s="6"/>
      <c r="M101" s="6" t="s">
        <v>205</v>
      </c>
      <c r="N101" s="28">
        <v>212</v>
      </c>
      <c r="O101" s="28">
        <v>212</v>
      </c>
      <c r="P101" s="28">
        <v>368.3</v>
      </c>
      <c r="Q101" s="28">
        <v>357</v>
      </c>
      <c r="R101" s="28">
        <v>392.7</v>
      </c>
      <c r="S101" s="28">
        <v>432</v>
      </c>
      <c r="T101" s="4"/>
    </row>
    <row r="102" spans="1:20" ht="76.5" customHeight="1">
      <c r="A102" s="3" t="s">
        <v>120</v>
      </c>
      <c r="B102" s="6" t="s">
        <v>122</v>
      </c>
      <c r="C102" s="4"/>
      <c r="D102" s="3" t="s">
        <v>378</v>
      </c>
      <c r="E102" s="6" t="s">
        <v>189</v>
      </c>
      <c r="F102" s="6"/>
      <c r="G102" s="6"/>
      <c r="H102" s="6" t="s">
        <v>174</v>
      </c>
      <c r="I102" s="4"/>
      <c r="J102" s="4"/>
      <c r="K102" s="6" t="s">
        <v>165</v>
      </c>
      <c r="L102" s="4"/>
      <c r="M102" s="4" t="s">
        <v>259</v>
      </c>
      <c r="N102" s="28">
        <v>4105.8</v>
      </c>
      <c r="O102" s="28">
        <v>4105.8</v>
      </c>
      <c r="P102" s="31">
        <v>7908.1</v>
      </c>
      <c r="Q102" s="28">
        <v>9047.4</v>
      </c>
      <c r="R102" s="28">
        <v>9359.4</v>
      </c>
      <c r="S102" s="28">
        <v>9658.7</v>
      </c>
      <c r="T102" s="4"/>
    </row>
    <row r="103" spans="1:20" ht="221.25" customHeight="1">
      <c r="A103" s="3" t="s">
        <v>120</v>
      </c>
      <c r="B103" s="6" t="s">
        <v>177</v>
      </c>
      <c r="C103" s="4"/>
      <c r="D103" s="3" t="s">
        <v>377</v>
      </c>
      <c r="E103" s="9" t="s">
        <v>387</v>
      </c>
      <c r="F103" s="6" t="s">
        <v>173</v>
      </c>
      <c r="G103" s="6" t="s">
        <v>259</v>
      </c>
      <c r="H103" s="6" t="s">
        <v>179</v>
      </c>
      <c r="I103" s="6" t="s">
        <v>180</v>
      </c>
      <c r="J103" s="6"/>
      <c r="K103" s="6" t="s">
        <v>200</v>
      </c>
      <c r="L103" s="6" t="s">
        <v>238</v>
      </c>
      <c r="M103" s="6" t="s">
        <v>205</v>
      </c>
      <c r="N103" s="28"/>
      <c r="O103" s="28"/>
      <c r="P103" s="28">
        <v>2500</v>
      </c>
      <c r="Q103" s="28"/>
      <c r="R103" s="28"/>
      <c r="S103" s="28"/>
      <c r="T103" s="4"/>
    </row>
    <row r="104" spans="1:20" ht="66" customHeight="1">
      <c r="A104" s="3" t="s">
        <v>120</v>
      </c>
      <c r="B104" s="6" t="s">
        <v>125</v>
      </c>
      <c r="C104" s="4"/>
      <c r="D104" s="3" t="s">
        <v>377</v>
      </c>
      <c r="E104" s="9" t="s">
        <v>387</v>
      </c>
      <c r="F104" s="6" t="s">
        <v>173</v>
      </c>
      <c r="G104" s="6" t="s">
        <v>259</v>
      </c>
      <c r="H104" s="6" t="s">
        <v>174</v>
      </c>
      <c r="I104" s="6"/>
      <c r="J104" s="6"/>
      <c r="K104" s="6" t="s">
        <v>228</v>
      </c>
      <c r="L104" s="6"/>
      <c r="M104" s="6" t="s">
        <v>259</v>
      </c>
      <c r="N104" s="28">
        <v>1945.6</v>
      </c>
      <c r="O104" s="28">
        <v>1945.6</v>
      </c>
      <c r="P104" s="28">
        <v>638</v>
      </c>
      <c r="Q104" s="28">
        <v>574.2</v>
      </c>
      <c r="R104" s="28">
        <v>470</v>
      </c>
      <c r="S104" s="28">
        <v>420</v>
      </c>
      <c r="T104" s="4"/>
    </row>
    <row r="105" spans="1:20" ht="69.75" customHeight="1">
      <c r="A105" s="3" t="s">
        <v>120</v>
      </c>
      <c r="B105" s="6" t="s">
        <v>239</v>
      </c>
      <c r="C105" s="4"/>
      <c r="D105" s="3" t="s">
        <v>377</v>
      </c>
      <c r="E105" s="9" t="s">
        <v>387</v>
      </c>
      <c r="F105" s="6" t="s">
        <v>173</v>
      </c>
      <c r="G105" s="6" t="s">
        <v>259</v>
      </c>
      <c r="H105" s="6" t="s">
        <v>174</v>
      </c>
      <c r="I105" s="6"/>
      <c r="J105" s="6"/>
      <c r="K105" s="6" t="s">
        <v>228</v>
      </c>
      <c r="L105" s="6"/>
      <c r="M105" s="6" t="s">
        <v>259</v>
      </c>
      <c r="N105" s="28">
        <v>259.1</v>
      </c>
      <c r="O105" s="28">
        <v>259.1</v>
      </c>
      <c r="P105" s="28">
        <v>307.8</v>
      </c>
      <c r="Q105" s="28"/>
      <c r="R105" s="28"/>
      <c r="S105" s="28"/>
      <c r="T105" s="4"/>
    </row>
    <row r="106" spans="1:20" ht="71.25" customHeight="1">
      <c r="A106" s="3" t="s">
        <v>120</v>
      </c>
      <c r="B106" s="6" t="s">
        <v>11</v>
      </c>
      <c r="C106" s="4"/>
      <c r="D106" s="3" t="s">
        <v>10</v>
      </c>
      <c r="E106" s="6" t="s">
        <v>13</v>
      </c>
      <c r="F106" s="6" t="s">
        <v>12</v>
      </c>
      <c r="G106" s="6"/>
      <c r="H106" s="6" t="s">
        <v>174</v>
      </c>
      <c r="I106" s="6"/>
      <c r="J106" s="6"/>
      <c r="K106" s="6"/>
      <c r="L106" s="6"/>
      <c r="M106" s="6"/>
      <c r="N106" s="28"/>
      <c r="O106" s="28"/>
      <c r="P106" s="28">
        <v>46.4</v>
      </c>
      <c r="Q106" s="28"/>
      <c r="R106" s="28"/>
      <c r="S106" s="28"/>
      <c r="T106" s="4"/>
    </row>
    <row r="107" spans="1:20" ht="71.25" customHeight="1">
      <c r="A107" s="3" t="s">
        <v>120</v>
      </c>
      <c r="B107" s="6" t="s">
        <v>16</v>
      </c>
      <c r="C107" s="4"/>
      <c r="D107" s="3" t="s">
        <v>367</v>
      </c>
      <c r="E107" s="9" t="s">
        <v>387</v>
      </c>
      <c r="F107" s="6" t="s">
        <v>173</v>
      </c>
      <c r="G107" s="6" t="s">
        <v>259</v>
      </c>
      <c r="H107" s="6" t="s">
        <v>174</v>
      </c>
      <c r="I107" s="6"/>
      <c r="J107" s="6"/>
      <c r="K107" s="6"/>
      <c r="L107" s="6"/>
      <c r="M107" s="6"/>
      <c r="N107" s="28"/>
      <c r="O107" s="28"/>
      <c r="P107" s="28">
        <v>360</v>
      </c>
      <c r="Q107" s="28"/>
      <c r="R107" s="28"/>
      <c r="S107" s="28"/>
      <c r="T107" s="4"/>
    </row>
    <row r="108" spans="1:20" ht="168.75" customHeight="1">
      <c r="A108" s="3" t="s">
        <v>120</v>
      </c>
      <c r="B108" s="6" t="s">
        <v>106</v>
      </c>
      <c r="C108" s="4"/>
      <c r="D108" s="3" t="s">
        <v>375</v>
      </c>
      <c r="E108" s="6"/>
      <c r="F108" s="6"/>
      <c r="G108" s="6"/>
      <c r="H108" s="6" t="s">
        <v>182</v>
      </c>
      <c r="I108" s="6"/>
      <c r="J108" s="6"/>
      <c r="K108" s="6" t="s">
        <v>241</v>
      </c>
      <c r="L108" s="6"/>
      <c r="M108" s="6" t="s">
        <v>242</v>
      </c>
      <c r="N108" s="28">
        <v>2241.8</v>
      </c>
      <c r="O108" s="28">
        <v>1986.4</v>
      </c>
      <c r="P108" s="28">
        <v>2647.2</v>
      </c>
      <c r="Q108" s="28"/>
      <c r="R108" s="28"/>
      <c r="S108" s="28"/>
      <c r="T108" s="4"/>
    </row>
    <row r="109" spans="1:20" ht="22.5" customHeight="1">
      <c r="A109" s="3"/>
      <c r="B109" s="6" t="s">
        <v>178</v>
      </c>
      <c r="C109" s="4"/>
      <c r="D109" s="3" t="s">
        <v>375</v>
      </c>
      <c r="E109" s="6"/>
      <c r="F109" s="6"/>
      <c r="G109" s="6"/>
      <c r="H109" s="6"/>
      <c r="I109" s="6"/>
      <c r="J109" s="6"/>
      <c r="K109" s="6"/>
      <c r="L109" s="6"/>
      <c r="M109" s="6"/>
      <c r="N109" s="28"/>
      <c r="O109" s="28"/>
      <c r="P109" s="28"/>
      <c r="Q109" s="31">
        <v>2702.2</v>
      </c>
      <c r="R109" s="28"/>
      <c r="S109" s="28"/>
      <c r="T109" s="4"/>
    </row>
    <row r="110" spans="1:20" ht="97.5" customHeight="1">
      <c r="A110" s="3" t="s">
        <v>120</v>
      </c>
      <c r="B110" s="6" t="s">
        <v>126</v>
      </c>
      <c r="C110" s="4"/>
      <c r="D110" s="3" t="s">
        <v>107</v>
      </c>
      <c r="E110" s="6" t="s">
        <v>169</v>
      </c>
      <c r="F110" s="6"/>
      <c r="G110" s="6"/>
      <c r="H110" s="6" t="s">
        <v>170</v>
      </c>
      <c r="I110" s="6"/>
      <c r="J110" s="6"/>
      <c r="K110" s="6" t="s">
        <v>243</v>
      </c>
      <c r="L110" s="6" t="s">
        <v>215</v>
      </c>
      <c r="M110" s="6" t="s">
        <v>242</v>
      </c>
      <c r="N110" s="28">
        <v>3.1</v>
      </c>
      <c r="O110" s="28">
        <v>0</v>
      </c>
      <c r="P110" s="28">
        <v>8.5</v>
      </c>
      <c r="Q110" s="28">
        <v>8.5</v>
      </c>
      <c r="R110" s="28"/>
      <c r="S110" s="28"/>
      <c r="T110" s="4"/>
    </row>
    <row r="111" spans="1:20" ht="15" customHeight="1">
      <c r="A111" s="3" t="s">
        <v>120</v>
      </c>
      <c r="B111" s="6" t="s">
        <v>8</v>
      </c>
      <c r="C111" s="4"/>
      <c r="D111" s="3" t="s">
        <v>9</v>
      </c>
      <c r="E111" s="9"/>
      <c r="F111" s="6"/>
      <c r="G111" s="6"/>
      <c r="H111" s="9"/>
      <c r="I111" s="6"/>
      <c r="J111" s="6"/>
      <c r="K111" s="6"/>
      <c r="L111" s="6"/>
      <c r="M111" s="6"/>
      <c r="N111" s="28"/>
      <c r="O111" s="28"/>
      <c r="P111" s="28"/>
      <c r="Q111" s="28">
        <v>4168.7</v>
      </c>
      <c r="R111" s="28"/>
      <c r="S111" s="28"/>
      <c r="T111" s="4"/>
    </row>
    <row r="112" spans="1:20" ht="244.5" customHeight="1">
      <c r="A112" s="3" t="s">
        <v>120</v>
      </c>
      <c r="B112" s="6" t="s">
        <v>171</v>
      </c>
      <c r="C112" s="4"/>
      <c r="D112" s="3" t="s">
        <v>110</v>
      </c>
      <c r="E112" s="9" t="s">
        <v>172</v>
      </c>
      <c r="F112" s="4"/>
      <c r="G112" s="4"/>
      <c r="H112" s="9" t="s">
        <v>388</v>
      </c>
      <c r="I112" s="6" t="s">
        <v>184</v>
      </c>
      <c r="J112" s="4"/>
      <c r="K112" s="6" t="s">
        <v>244</v>
      </c>
      <c r="L112" s="6" t="s">
        <v>245</v>
      </c>
      <c r="M112" s="6" t="s">
        <v>242</v>
      </c>
      <c r="N112" s="28"/>
      <c r="O112" s="28"/>
      <c r="P112" s="28">
        <v>96</v>
      </c>
      <c r="Q112" s="28">
        <v>136</v>
      </c>
      <c r="R112" s="28">
        <v>144</v>
      </c>
      <c r="S112" s="28">
        <v>152</v>
      </c>
      <c r="T112" s="4"/>
    </row>
    <row r="113" spans="1:20" ht="12" customHeight="1" hidden="1">
      <c r="A113" s="3"/>
      <c r="B113" s="6"/>
      <c r="C113" s="4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28">
        <f>N84+N86+N88+N89+N90+N92+N93+N94+N95+N96+N97+N98+N99+N100+N101+N102+N103+N104+N105+N106+N107+N108+N109+N110+N111+N112</f>
        <v>55674</v>
      </c>
      <c r="O113" s="28">
        <f>SUM(O84:O112)</f>
        <v>56013.2</v>
      </c>
      <c r="P113" s="28">
        <f>P84+P85+P86+P87+P88+P89+P90+P91+P92+P93+P94+P95+P96+P97+P98+P99+P100+P101+P102+P103+P104+P105+P106+P107+P108+P109+P110+P111+P112</f>
        <v>74442</v>
      </c>
      <c r="Q113" s="28">
        <f>Q115-Q82</f>
        <v>78471.4</v>
      </c>
      <c r="R113" s="28">
        <f>SUM(R84:R112)</f>
        <v>99428.59999999999</v>
      </c>
      <c r="S113" s="28">
        <f>SUM(S84:S112)</f>
        <v>100309.99999999999</v>
      </c>
      <c r="T113" s="4"/>
    </row>
    <row r="114" spans="1:20" ht="13.5" customHeight="1" hidden="1">
      <c r="A114" s="3"/>
      <c r="B114" s="6"/>
      <c r="C114" s="4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28">
        <f aca="true" t="shared" si="6" ref="N114:S114">SUM(N113)</f>
        <v>55674</v>
      </c>
      <c r="O114" s="28">
        <f t="shared" si="6"/>
        <v>56013.2</v>
      </c>
      <c r="P114" s="28">
        <f t="shared" si="6"/>
        <v>74442</v>
      </c>
      <c r="Q114" s="28">
        <f>Q85+Q87+Q89+Q95+Q99+Q100+Q101+Q102+Q104+Q109+Q110+Q111+Q112</f>
        <v>78471.4</v>
      </c>
      <c r="R114" s="28">
        <f t="shared" si="6"/>
        <v>99428.59999999999</v>
      </c>
      <c r="S114" s="28">
        <f t="shared" si="6"/>
        <v>100309.99999999999</v>
      </c>
      <c r="T114" s="4"/>
    </row>
    <row r="115" spans="1:20" ht="12.75" customHeight="1">
      <c r="A115" s="4"/>
      <c r="B115" s="4" t="s">
        <v>146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28">
        <f aca="true" t="shared" si="7" ref="N115:S115">N11+N83</f>
        <v>180954.1</v>
      </c>
      <c r="O115" s="28">
        <f t="shared" si="7"/>
        <v>178750.3</v>
      </c>
      <c r="P115" s="28">
        <f t="shared" si="7"/>
        <v>283174.2</v>
      </c>
      <c r="Q115" s="28">
        <v>233538.4</v>
      </c>
      <c r="R115" s="28">
        <f t="shared" si="7"/>
        <v>272606.3</v>
      </c>
      <c r="S115" s="28">
        <f t="shared" si="7"/>
        <v>290251.4</v>
      </c>
      <c r="T115" s="4"/>
    </row>
    <row r="116" spans="4:19" ht="15" customHeight="1" hidden="1">
      <c r="D116" s="1" t="s">
        <v>353</v>
      </c>
      <c r="N116" s="1">
        <v>180954.1</v>
      </c>
      <c r="O116" s="1">
        <v>178750.3</v>
      </c>
      <c r="P116" s="1">
        <v>283174.2</v>
      </c>
      <c r="Q116" s="1">
        <v>233538.4</v>
      </c>
      <c r="R116" s="1">
        <v>272606.3</v>
      </c>
      <c r="S116" s="36">
        <v>290251.4</v>
      </c>
    </row>
    <row r="117" spans="16:19" ht="11.25">
      <c r="P117" s="26"/>
      <c r="Q117" s="26"/>
      <c r="R117" s="26"/>
      <c r="S117" s="26"/>
    </row>
    <row r="118" ht="10.5" customHeight="1"/>
    <row r="119" spans="2:19" ht="11.25" hidden="1">
      <c r="B119" s="1" t="s">
        <v>190</v>
      </c>
      <c r="I119" s="1" t="s">
        <v>191</v>
      </c>
      <c r="Q119" s="27"/>
      <c r="R119" s="27"/>
      <c r="S119" s="27"/>
    </row>
    <row r="120" ht="11.25" hidden="1"/>
    <row r="121" ht="11.25" hidden="1"/>
    <row r="122" spans="2:17" ht="11.25" hidden="1">
      <c r="B122" s="1" t="s">
        <v>194</v>
      </c>
      <c r="Q122" s="26"/>
    </row>
  </sheetData>
  <mergeCells count="12">
    <mergeCell ref="R8:R9"/>
    <mergeCell ref="S8:S9"/>
    <mergeCell ref="A7:C9"/>
    <mergeCell ref="E7:M7"/>
    <mergeCell ref="N7:S7"/>
    <mergeCell ref="T7:T9"/>
    <mergeCell ref="E8:G8"/>
    <mergeCell ref="H8:J8"/>
    <mergeCell ref="K8:M8"/>
    <mergeCell ref="N8:O8"/>
    <mergeCell ref="P8:P9"/>
    <mergeCell ref="Q8:Q9"/>
  </mergeCells>
  <printOptions/>
  <pageMargins left="0.75" right="0.53" top="1" bottom="1" header="0.5" footer="0.5"/>
  <pageSetup fitToHeight="4" horizontalDpi="600" verticalDpi="600" orientation="portrait" paperSize="9" scale="55" r:id="rId1"/>
  <rowBreaks count="7" manualBreakCount="7">
    <brk id="24" max="19" man="1"/>
    <brk id="40" max="255" man="1"/>
    <brk id="57" max="255" man="1"/>
    <brk id="71" max="255" man="1"/>
    <brk id="82" max="255" man="1"/>
    <brk id="97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fin7</cp:lastModifiedBy>
  <cp:lastPrinted>2008-05-17T06:44:12Z</cp:lastPrinted>
  <dcterms:created xsi:type="dcterms:W3CDTF">2007-01-24T08:18:05Z</dcterms:created>
  <dcterms:modified xsi:type="dcterms:W3CDTF">2008-05-17T06:54:26Z</dcterms:modified>
  <cp:category/>
  <cp:version/>
  <cp:contentType/>
  <cp:contentStatus/>
</cp:coreProperties>
</file>