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<sst xmlns="http://schemas.openxmlformats.org/spreadsheetml/2006/main" count="136" uniqueCount="67">
  <si>
    <t>озимая пшеница</t>
  </si>
  <si>
    <t>ячмень</t>
  </si>
  <si>
    <t>намол ц</t>
  </si>
  <si>
    <t>ур-ть</t>
  </si>
  <si>
    <t>ур -ть</t>
  </si>
  <si>
    <t>Колос</t>
  </si>
  <si>
    <t>Звезда</t>
  </si>
  <si>
    <t>Гвардеец</t>
  </si>
  <si>
    <t>Родина</t>
  </si>
  <si>
    <t>Чулпан</t>
  </si>
  <si>
    <t>Заря</t>
  </si>
  <si>
    <t>Малалла</t>
  </si>
  <si>
    <t>Мир</t>
  </si>
  <si>
    <t>Знамя</t>
  </si>
  <si>
    <t>Хастар</t>
  </si>
  <si>
    <t>Югель</t>
  </si>
  <si>
    <t>Питомник</t>
  </si>
  <si>
    <t>По району</t>
  </si>
  <si>
    <t>План</t>
  </si>
  <si>
    <t>Хозяйства</t>
  </si>
  <si>
    <t>Сидели</t>
  </si>
  <si>
    <t>Труд</t>
  </si>
  <si>
    <t>Булинская</t>
  </si>
  <si>
    <t>Кр.Знамя</t>
  </si>
  <si>
    <t>Исток</t>
  </si>
  <si>
    <t>Жизнь</t>
  </si>
  <si>
    <t>Корма</t>
  </si>
  <si>
    <t>обмол</t>
  </si>
  <si>
    <t>овес</t>
  </si>
  <si>
    <t>гречиха</t>
  </si>
  <si>
    <t xml:space="preserve">План </t>
  </si>
  <si>
    <t xml:space="preserve">скош </t>
  </si>
  <si>
    <t xml:space="preserve">обмол </t>
  </si>
  <si>
    <t>скош</t>
  </si>
  <si>
    <t xml:space="preserve">   в т.ч. озимая рожь</t>
  </si>
  <si>
    <t>Горох</t>
  </si>
  <si>
    <t>Тойсинская</t>
  </si>
  <si>
    <t>Знание</t>
  </si>
  <si>
    <t>Движение</t>
  </si>
  <si>
    <t>%и выполнения</t>
  </si>
  <si>
    <t>Пщеница</t>
  </si>
  <si>
    <t xml:space="preserve"> всего  зерновых,га</t>
  </si>
  <si>
    <t>Дуслык</t>
  </si>
  <si>
    <t>им.Ленина</t>
  </si>
  <si>
    <t>Первомайск</t>
  </si>
  <si>
    <t>Чемень</t>
  </si>
  <si>
    <t>ЗАОБатыревское</t>
  </si>
  <si>
    <t>Весна</t>
  </si>
  <si>
    <t>Шанс</t>
  </si>
  <si>
    <t>ПУ-7</t>
  </si>
  <si>
    <t>А/Ф Звезда</t>
  </si>
  <si>
    <t>Куликов Ш.Ш.</t>
  </si>
  <si>
    <t>КФХ</t>
  </si>
  <si>
    <t>бобы</t>
  </si>
  <si>
    <t>поднято зяби га</t>
  </si>
  <si>
    <t xml:space="preserve">посев озимых, га. </t>
  </si>
  <si>
    <t>рожь</t>
  </si>
  <si>
    <t>пщеница</t>
  </si>
  <si>
    <t>план</t>
  </si>
  <si>
    <t>факт</t>
  </si>
  <si>
    <t>Подготовка почвы,га</t>
  </si>
  <si>
    <t>картофель</t>
  </si>
  <si>
    <t xml:space="preserve">убрано  </t>
  </si>
  <si>
    <t>валовый сбор</t>
  </si>
  <si>
    <t xml:space="preserve"> план</t>
  </si>
  <si>
    <t>Сведения о ходе уборочных работ на  26.08. 2009 г</t>
  </si>
  <si>
    <t>ЛПХ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</si>
</sst>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justify"/>
    </xf>
    <xf numFmtId="0" fontId="2" fillId="0" borderId="1" xfId="0" applyFont="1" applyBorder="1" applyAlignment="1">
      <alignment wrapText="1"/>
    </xf>
    <xf numFmtId="0" fontId="0" fillId="0" borderId="0" xfId="0" applyFont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zoomScale="85" zoomScaleNormal="85" zoomScaleSheetLayoutView="75" workbookViewId="0" topLeftCell="M1">
      <selection activeCell="A24" sqref="A24"/>
    </sheetView>
  </sheetViews>
  <sheetFormatPr defaultColWidth="9.00390625" defaultRowHeight="12.75"/>
  <cols>
    <col min="1" max="1" width="13.875" style="0" customWidth="1"/>
    <col min="2" max="2" width="7.125" style="0" customWidth="1"/>
    <col min="3" max="3" width="8.375" style="0" customWidth="1"/>
    <col min="4" max="4" width="8.00390625" style="0" customWidth="1"/>
    <col min="5" max="5" width="7.375" style="0" customWidth="1"/>
    <col min="6" max="6" width="8.625" style="0" customWidth="1"/>
    <col min="7" max="7" width="5.625" style="0" customWidth="1"/>
    <col min="8" max="8" width="8.625" style="0" customWidth="1"/>
    <col min="9" max="9" width="5.875" style="0" customWidth="1"/>
    <col min="10" max="10" width="6.625" style="0" customWidth="1"/>
    <col min="11" max="11" width="5.00390625" style="0" customWidth="1"/>
    <col min="12" max="12" width="5.25390625" style="0" customWidth="1"/>
    <col min="13" max="13" width="5.75390625" style="0" customWidth="1"/>
    <col min="14" max="14" width="6.875" style="0" customWidth="1"/>
    <col min="15" max="15" width="6.75390625" style="0" customWidth="1"/>
    <col min="16" max="16" width="5.75390625" style="0" customWidth="1"/>
    <col min="17" max="17" width="6.125" style="0" customWidth="1"/>
    <col min="18" max="18" width="6.875" style="0" customWidth="1"/>
    <col min="19" max="19" width="6.625" style="0" customWidth="1"/>
    <col min="20" max="20" width="5.875" style="0" customWidth="1"/>
    <col min="21" max="21" width="6.125" style="0" customWidth="1"/>
    <col min="22" max="22" width="5.875" style="0" customWidth="1"/>
    <col min="23" max="23" width="5.125" style="0" customWidth="1"/>
    <col min="24" max="24" width="13.25390625" style="0" customWidth="1"/>
    <col min="25" max="25" width="5.625" style="0" customWidth="1"/>
    <col min="26" max="26" width="5.875" style="0" customWidth="1"/>
    <col min="27" max="27" width="8.125" style="0" customWidth="1"/>
    <col min="28" max="28" width="5.625" style="0" customWidth="1"/>
    <col min="29" max="29" width="6.875" style="0" customWidth="1"/>
    <col min="30" max="30" width="7.375" style="0" customWidth="1"/>
    <col min="31" max="31" width="6.00390625" style="0" customWidth="1"/>
    <col min="32" max="32" width="7.25390625" style="0" customWidth="1"/>
    <col min="33" max="33" width="6.75390625" style="0" customWidth="1"/>
    <col min="34" max="34" width="6.25390625" style="0" customWidth="1"/>
    <col min="35" max="35" width="6.375" style="0" customWidth="1"/>
    <col min="36" max="36" width="6.75390625" style="0" customWidth="1"/>
    <col min="37" max="37" width="5.125" style="0" customWidth="1"/>
    <col min="38" max="38" width="5.875" style="0" customWidth="1"/>
    <col min="39" max="39" width="6.375" style="0" customWidth="1"/>
    <col min="40" max="40" width="5.00390625" style="0" customWidth="1"/>
    <col min="41" max="41" width="5.375" style="0" customWidth="1"/>
    <col min="42" max="42" width="7.25390625" style="0" customWidth="1"/>
    <col min="43" max="43" width="5.875" style="0" customWidth="1"/>
    <col min="44" max="44" width="5.625" style="0" customWidth="1"/>
    <col min="45" max="45" width="7.125" style="0" customWidth="1"/>
    <col min="46" max="46" width="6.375" style="0" customWidth="1"/>
    <col min="47" max="47" width="7.00390625" style="0" customWidth="1"/>
    <col min="48" max="48" width="6.375" style="0" customWidth="1"/>
  </cols>
  <sheetData>
    <row r="1" spans="1:32" ht="15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10"/>
      <c r="Z1" s="10"/>
      <c r="AA1" s="10"/>
      <c r="AB1" s="10"/>
      <c r="AC1" s="10"/>
      <c r="AD1" s="10"/>
      <c r="AE1" s="10"/>
      <c r="AF1" s="10"/>
    </row>
    <row r="2" spans="1:48" s="14" customFormat="1" ht="13.5" customHeight="1">
      <c r="A2" s="36" t="s">
        <v>19</v>
      </c>
      <c r="B2" s="44" t="s">
        <v>60</v>
      </c>
      <c r="C2" s="45"/>
      <c r="D2" s="41" t="s">
        <v>54</v>
      </c>
      <c r="E2" s="48" t="s">
        <v>55</v>
      </c>
      <c r="F2" s="49"/>
      <c r="G2" s="33" t="s">
        <v>41</v>
      </c>
      <c r="H2" s="34"/>
      <c r="I2" s="34"/>
      <c r="J2" s="34"/>
      <c r="K2" s="35"/>
      <c r="L2" s="33" t="s">
        <v>34</v>
      </c>
      <c r="M2" s="34"/>
      <c r="N2" s="34"/>
      <c r="O2" s="35"/>
      <c r="P2" s="38" t="s">
        <v>0</v>
      </c>
      <c r="Q2" s="39"/>
      <c r="R2" s="39"/>
      <c r="S2" s="40"/>
      <c r="T2" s="33" t="s">
        <v>35</v>
      </c>
      <c r="U2" s="34"/>
      <c r="V2" s="34"/>
      <c r="W2" s="35"/>
      <c r="X2" s="36" t="s">
        <v>19</v>
      </c>
      <c r="Y2" s="33" t="s">
        <v>1</v>
      </c>
      <c r="Z2" s="34"/>
      <c r="AA2" s="34"/>
      <c r="AB2" s="35"/>
      <c r="AC2" s="33" t="s">
        <v>40</v>
      </c>
      <c r="AD2" s="34"/>
      <c r="AE2" s="34"/>
      <c r="AF2" s="35"/>
      <c r="AG2" s="3"/>
      <c r="AH2" s="6" t="s">
        <v>28</v>
      </c>
      <c r="AI2" s="8"/>
      <c r="AJ2" s="8"/>
      <c r="AK2" s="3"/>
      <c r="AL2" s="6" t="s">
        <v>29</v>
      </c>
      <c r="AM2" s="8"/>
      <c r="AN2" s="8"/>
      <c r="AO2" s="3"/>
      <c r="AP2" s="6" t="s">
        <v>53</v>
      </c>
      <c r="AQ2" s="8"/>
      <c r="AR2" s="9"/>
      <c r="AS2" s="52" t="s">
        <v>61</v>
      </c>
      <c r="AT2" s="52"/>
      <c r="AU2" s="52"/>
      <c r="AV2" s="52"/>
    </row>
    <row r="3" spans="1:48" s="14" customFormat="1" ht="18" customHeight="1">
      <c r="A3" s="37"/>
      <c r="B3" s="46"/>
      <c r="C3" s="47"/>
      <c r="D3" s="42"/>
      <c r="E3" s="50"/>
      <c r="F3" s="51"/>
      <c r="G3" s="5" t="s">
        <v>30</v>
      </c>
      <c r="H3" s="5" t="s">
        <v>31</v>
      </c>
      <c r="I3" s="5" t="s">
        <v>32</v>
      </c>
      <c r="J3" s="5" t="s">
        <v>2</v>
      </c>
      <c r="K3" s="7" t="s">
        <v>3</v>
      </c>
      <c r="L3" s="5" t="s">
        <v>31</v>
      </c>
      <c r="M3" s="5" t="s">
        <v>32</v>
      </c>
      <c r="N3" s="5" t="s">
        <v>2</v>
      </c>
      <c r="O3" s="7" t="s">
        <v>4</v>
      </c>
      <c r="P3" s="2" t="s">
        <v>33</v>
      </c>
      <c r="Q3" s="2" t="s">
        <v>32</v>
      </c>
      <c r="R3" s="2" t="s">
        <v>2</v>
      </c>
      <c r="S3" s="4" t="s">
        <v>3</v>
      </c>
      <c r="T3" s="2" t="s">
        <v>31</v>
      </c>
      <c r="U3" s="2" t="s">
        <v>32</v>
      </c>
      <c r="V3" s="2" t="s">
        <v>2</v>
      </c>
      <c r="W3" s="2" t="s">
        <v>3</v>
      </c>
      <c r="X3" s="37"/>
      <c r="Y3" s="2" t="s">
        <v>33</v>
      </c>
      <c r="Z3" s="2" t="s">
        <v>27</v>
      </c>
      <c r="AA3" s="2" t="s">
        <v>2</v>
      </c>
      <c r="AB3" s="4" t="s">
        <v>3</v>
      </c>
      <c r="AC3" s="2" t="s">
        <v>31</v>
      </c>
      <c r="AD3" s="2" t="s">
        <v>27</v>
      </c>
      <c r="AE3" s="2" t="s">
        <v>2</v>
      </c>
      <c r="AF3" s="4" t="s">
        <v>3</v>
      </c>
      <c r="AG3" s="2" t="s">
        <v>33</v>
      </c>
      <c r="AH3" s="2" t="s">
        <v>27</v>
      </c>
      <c r="AI3" s="2" t="s">
        <v>2</v>
      </c>
      <c r="AJ3" s="4" t="s">
        <v>3</v>
      </c>
      <c r="AK3" s="2" t="s">
        <v>31</v>
      </c>
      <c r="AL3" s="2" t="s">
        <v>27</v>
      </c>
      <c r="AM3" s="2" t="s">
        <v>2</v>
      </c>
      <c r="AN3" s="4" t="s">
        <v>3</v>
      </c>
      <c r="AO3" s="2" t="s">
        <v>31</v>
      </c>
      <c r="AP3" s="2" t="s">
        <v>27</v>
      </c>
      <c r="AQ3" s="2" t="s">
        <v>2</v>
      </c>
      <c r="AR3" s="2" t="s">
        <v>3</v>
      </c>
      <c r="AS3" s="37" t="s">
        <v>62</v>
      </c>
      <c r="AT3" s="37"/>
      <c r="AU3" s="31" t="s">
        <v>63</v>
      </c>
      <c r="AV3" s="31" t="s">
        <v>3</v>
      </c>
    </row>
    <row r="4" spans="1:48" s="14" customFormat="1" ht="13.5" customHeight="1">
      <c r="A4" s="24"/>
      <c r="B4" s="25" t="s">
        <v>58</v>
      </c>
      <c r="C4" s="25" t="s">
        <v>59</v>
      </c>
      <c r="D4" s="43"/>
      <c r="E4" s="26" t="s">
        <v>56</v>
      </c>
      <c r="F4" s="26" t="s">
        <v>57</v>
      </c>
      <c r="G4" s="5"/>
      <c r="H4" s="5"/>
      <c r="I4" s="5"/>
      <c r="J4" s="5"/>
      <c r="K4" s="7"/>
      <c r="L4" s="5"/>
      <c r="M4" s="5"/>
      <c r="N4" s="5"/>
      <c r="O4" s="7"/>
      <c r="P4" s="5"/>
      <c r="Q4" s="5"/>
      <c r="R4" s="5"/>
      <c r="S4" s="7"/>
      <c r="T4" s="7"/>
      <c r="U4" s="5"/>
      <c r="V4" s="5"/>
      <c r="W4" s="2"/>
      <c r="X4" s="24"/>
      <c r="Y4" s="5"/>
      <c r="Z4" s="5"/>
      <c r="AA4" s="5"/>
      <c r="AB4" s="7"/>
      <c r="AC4" s="5"/>
      <c r="AD4" s="5"/>
      <c r="AE4" s="5"/>
      <c r="AF4" s="7"/>
      <c r="AG4" s="5"/>
      <c r="AH4" s="5"/>
      <c r="AI4" s="5"/>
      <c r="AJ4" s="7"/>
      <c r="AK4" s="5"/>
      <c r="AL4" s="5"/>
      <c r="AM4" s="5"/>
      <c r="AN4" s="7"/>
      <c r="AO4" s="5"/>
      <c r="AP4" s="5"/>
      <c r="AQ4" s="5"/>
      <c r="AR4" s="5"/>
      <c r="AS4" s="26" t="s">
        <v>64</v>
      </c>
      <c r="AT4" s="26" t="s">
        <v>59</v>
      </c>
      <c r="AU4" s="53"/>
      <c r="AV4" s="53"/>
    </row>
    <row r="5" spans="1:48" s="14" customFormat="1" ht="11.25">
      <c r="A5" s="11" t="s">
        <v>42</v>
      </c>
      <c r="B5" s="11">
        <v>250</v>
      </c>
      <c r="C5" s="11">
        <v>150</v>
      </c>
      <c r="D5" s="11"/>
      <c r="E5" s="11">
        <v>100</v>
      </c>
      <c r="F5" s="11"/>
      <c r="G5" s="2">
        <v>630</v>
      </c>
      <c r="H5" s="22">
        <f>L5+P5+T5+Y5+AC5+AG5+AK5+AO5</f>
        <v>280</v>
      </c>
      <c r="I5" s="22">
        <f>M5+Q5+U5+Z5+AD5+AH5+AL5+AP5</f>
        <v>280</v>
      </c>
      <c r="J5" s="22">
        <f>N5+R5+V5+AA5+AE5+AI5+AM5+AQ5</f>
        <v>3310</v>
      </c>
      <c r="K5" s="22">
        <f>J5/I5</f>
        <v>11.821428571428571</v>
      </c>
      <c r="L5" s="15">
        <v>15</v>
      </c>
      <c r="M5" s="15">
        <v>15</v>
      </c>
      <c r="N5" s="15">
        <v>300</v>
      </c>
      <c r="O5" s="15">
        <f>N5/M5</f>
        <v>20</v>
      </c>
      <c r="P5" s="16">
        <v>100</v>
      </c>
      <c r="Q5" s="16">
        <v>100</v>
      </c>
      <c r="R5" s="16">
        <v>1200</v>
      </c>
      <c r="S5" s="16">
        <f>R5/Q5</f>
        <v>12</v>
      </c>
      <c r="T5" s="17"/>
      <c r="U5" s="16"/>
      <c r="V5" s="16"/>
      <c r="W5" s="15" t="e">
        <f aca="true" t="shared" si="0" ref="W5:W20">V5/U5</f>
        <v>#DIV/0!</v>
      </c>
      <c r="X5" s="11" t="s">
        <v>42</v>
      </c>
      <c r="Y5" s="16">
        <v>55</v>
      </c>
      <c r="Z5" s="16">
        <v>55</v>
      </c>
      <c r="AA5" s="16">
        <v>550</v>
      </c>
      <c r="AB5" s="16">
        <f>AA5/Z5</f>
        <v>10</v>
      </c>
      <c r="AC5" s="16">
        <v>30</v>
      </c>
      <c r="AD5" s="16">
        <v>30</v>
      </c>
      <c r="AE5" s="16">
        <v>300</v>
      </c>
      <c r="AF5" s="16">
        <f>AE5/AD5</f>
        <v>10</v>
      </c>
      <c r="AG5" s="16">
        <v>80</v>
      </c>
      <c r="AH5" s="16">
        <v>80</v>
      </c>
      <c r="AI5" s="16">
        <v>960</v>
      </c>
      <c r="AJ5" s="16">
        <f>AI5/AH5</f>
        <v>12</v>
      </c>
      <c r="AK5" s="16"/>
      <c r="AL5" s="16"/>
      <c r="AM5" s="16"/>
      <c r="AN5" s="16"/>
      <c r="AO5" s="16"/>
      <c r="AP5" s="16"/>
      <c r="AQ5" s="16"/>
      <c r="AR5" s="16"/>
      <c r="AS5" s="11">
        <v>10</v>
      </c>
      <c r="AT5" s="11"/>
      <c r="AU5" s="11"/>
      <c r="AV5" s="11" t="e">
        <f>AU5/AT5</f>
        <v>#DIV/0!</v>
      </c>
    </row>
    <row r="6" spans="1:48" s="14" customFormat="1" ht="11.25">
      <c r="A6" s="11" t="s">
        <v>43</v>
      </c>
      <c r="B6" s="11">
        <v>650</v>
      </c>
      <c r="C6" s="11">
        <v>650</v>
      </c>
      <c r="D6" s="11">
        <v>170</v>
      </c>
      <c r="E6" s="11">
        <v>130</v>
      </c>
      <c r="F6" s="11">
        <v>220</v>
      </c>
      <c r="G6" s="2">
        <v>1213</v>
      </c>
      <c r="H6" s="22">
        <f aca="true" t="shared" si="1" ref="H6:H38">L6+P6+T6+Y6+AC6+AG6+AK6+AO6</f>
        <v>953</v>
      </c>
      <c r="I6" s="22">
        <f aca="true" t="shared" si="2" ref="I6:I38">M6+Q6+U6+Z6+AD6+AH6+AL6+AP6</f>
        <v>953</v>
      </c>
      <c r="J6" s="22">
        <f aca="true" t="shared" si="3" ref="J6:J38">N6+R6+V6+AA6+AE6+AI6+AM6+AQ6</f>
        <v>30415</v>
      </c>
      <c r="K6" s="22">
        <f aca="true" t="shared" si="4" ref="K6:K39">J6/I6</f>
        <v>31.91500524658972</v>
      </c>
      <c r="L6" s="15">
        <v>133</v>
      </c>
      <c r="M6" s="15">
        <v>133</v>
      </c>
      <c r="N6" s="15">
        <v>4027</v>
      </c>
      <c r="O6" s="15">
        <f>N6/M6</f>
        <v>30.278195488721803</v>
      </c>
      <c r="P6" s="15">
        <v>350</v>
      </c>
      <c r="Q6" s="15">
        <v>350</v>
      </c>
      <c r="R6" s="15">
        <v>11403</v>
      </c>
      <c r="S6" s="16">
        <f aca="true" t="shared" si="5" ref="S6:S38">R6/Q6</f>
        <v>32.58</v>
      </c>
      <c r="T6" s="3"/>
      <c r="U6" s="15"/>
      <c r="V6" s="15"/>
      <c r="W6" s="15" t="e">
        <f t="shared" si="0"/>
        <v>#DIV/0!</v>
      </c>
      <c r="X6" s="11" t="s">
        <v>43</v>
      </c>
      <c r="Y6" s="15">
        <v>229</v>
      </c>
      <c r="Z6" s="15">
        <v>229</v>
      </c>
      <c r="AA6" s="15">
        <v>8609</v>
      </c>
      <c r="AB6" s="16">
        <f aca="true" t="shared" si="6" ref="AB6:AB39">AA6/Z6</f>
        <v>37.5938864628821</v>
      </c>
      <c r="AC6" s="15">
        <v>127</v>
      </c>
      <c r="AD6" s="15">
        <v>127</v>
      </c>
      <c r="AE6" s="15">
        <v>3726</v>
      </c>
      <c r="AF6" s="16">
        <f aca="true" t="shared" si="7" ref="AF6:AF39">AE6/AD6</f>
        <v>29.338582677165356</v>
      </c>
      <c r="AG6" s="15">
        <v>41</v>
      </c>
      <c r="AH6" s="15">
        <v>41</v>
      </c>
      <c r="AI6" s="15">
        <v>1308</v>
      </c>
      <c r="AJ6" s="16">
        <f aca="true" t="shared" si="8" ref="AJ6:AJ39">AI6/AH6</f>
        <v>31.902439024390244</v>
      </c>
      <c r="AK6" s="15">
        <v>13</v>
      </c>
      <c r="AL6" s="15">
        <v>13</v>
      </c>
      <c r="AM6" s="15">
        <v>210</v>
      </c>
      <c r="AN6" s="18">
        <f>AM6/AL6</f>
        <v>16.153846153846153</v>
      </c>
      <c r="AO6" s="15">
        <v>60</v>
      </c>
      <c r="AP6" s="15">
        <v>60</v>
      </c>
      <c r="AQ6" s="15">
        <v>1132</v>
      </c>
      <c r="AR6" s="16">
        <f>AQ6/AP6</f>
        <v>18.866666666666667</v>
      </c>
      <c r="AS6" s="11">
        <v>260</v>
      </c>
      <c r="AT6" s="11">
        <v>15</v>
      </c>
      <c r="AU6" s="11">
        <v>2250</v>
      </c>
      <c r="AV6" s="11">
        <f aca="true" t="shared" si="9" ref="AV6:AV39">AU6/AT6</f>
        <v>150</v>
      </c>
    </row>
    <row r="7" spans="1:48" s="14" customFormat="1" ht="11.25">
      <c r="A7" s="11" t="s">
        <v>5</v>
      </c>
      <c r="B7" s="11">
        <v>150</v>
      </c>
      <c r="C7" s="11">
        <v>100</v>
      </c>
      <c r="D7" s="11">
        <v>100</v>
      </c>
      <c r="E7" s="11">
        <v>60</v>
      </c>
      <c r="F7" s="11">
        <v>60</v>
      </c>
      <c r="G7" s="2">
        <v>518</v>
      </c>
      <c r="H7" s="22">
        <f t="shared" si="1"/>
        <v>466</v>
      </c>
      <c r="I7" s="22">
        <f t="shared" si="2"/>
        <v>466</v>
      </c>
      <c r="J7" s="22">
        <f t="shared" si="3"/>
        <v>7820</v>
      </c>
      <c r="K7" s="22">
        <f t="shared" si="4"/>
        <v>16.781115879828327</v>
      </c>
      <c r="L7" s="15"/>
      <c r="M7" s="15"/>
      <c r="N7" s="15"/>
      <c r="O7" s="15" t="e">
        <f aca="true" t="shared" si="10" ref="O7:O38">N7/M7</f>
        <v>#DIV/0!</v>
      </c>
      <c r="P7" s="15">
        <v>125</v>
      </c>
      <c r="Q7" s="15">
        <v>125</v>
      </c>
      <c r="R7" s="15">
        <v>2500</v>
      </c>
      <c r="S7" s="16">
        <f t="shared" si="5"/>
        <v>20</v>
      </c>
      <c r="T7" s="3"/>
      <c r="U7" s="15"/>
      <c r="V7" s="15"/>
      <c r="W7" s="15" t="e">
        <f t="shared" si="0"/>
        <v>#DIV/0!</v>
      </c>
      <c r="X7" s="11" t="s">
        <v>5</v>
      </c>
      <c r="Y7" s="15">
        <v>250</v>
      </c>
      <c r="Z7" s="15">
        <v>250</v>
      </c>
      <c r="AA7" s="15">
        <v>3500</v>
      </c>
      <c r="AB7" s="16">
        <f t="shared" si="6"/>
        <v>14</v>
      </c>
      <c r="AC7" s="15">
        <v>50</v>
      </c>
      <c r="AD7" s="15">
        <v>50</v>
      </c>
      <c r="AE7" s="15">
        <v>1000</v>
      </c>
      <c r="AF7" s="16">
        <f t="shared" si="7"/>
        <v>20</v>
      </c>
      <c r="AG7" s="15">
        <v>41</v>
      </c>
      <c r="AH7" s="15">
        <v>41</v>
      </c>
      <c r="AI7" s="15">
        <v>820</v>
      </c>
      <c r="AJ7" s="16">
        <f t="shared" si="8"/>
        <v>20</v>
      </c>
      <c r="AK7" s="15"/>
      <c r="AL7" s="15"/>
      <c r="AM7" s="15"/>
      <c r="AN7" s="18" t="e">
        <f aca="true" t="shared" si="11" ref="AN7:AN38">AM7/AL7</f>
        <v>#DIV/0!</v>
      </c>
      <c r="AO7" s="15"/>
      <c r="AP7" s="15"/>
      <c r="AQ7" s="15"/>
      <c r="AR7" s="16" t="e">
        <f aca="true" t="shared" si="12" ref="AR7:AR39">AQ7/AP7</f>
        <v>#DIV/0!</v>
      </c>
      <c r="AS7" s="11">
        <v>7</v>
      </c>
      <c r="AT7" s="11"/>
      <c r="AU7" s="11"/>
      <c r="AV7" s="11" t="e">
        <f t="shared" si="9"/>
        <v>#DIV/0!</v>
      </c>
    </row>
    <row r="8" spans="1:48" s="14" customFormat="1" ht="11.25">
      <c r="A8" s="11" t="s">
        <v>36</v>
      </c>
      <c r="B8" s="11">
        <v>240</v>
      </c>
      <c r="C8" s="11">
        <v>270</v>
      </c>
      <c r="D8" s="11">
        <v>100</v>
      </c>
      <c r="E8" s="11">
        <v>120</v>
      </c>
      <c r="F8" s="11">
        <v>120</v>
      </c>
      <c r="G8" s="2">
        <v>525</v>
      </c>
      <c r="H8" s="22">
        <f t="shared" si="1"/>
        <v>525</v>
      </c>
      <c r="I8" s="22">
        <f t="shared" si="2"/>
        <v>525</v>
      </c>
      <c r="J8" s="22">
        <f t="shared" si="3"/>
        <v>12175</v>
      </c>
      <c r="K8" s="22">
        <f t="shared" si="4"/>
        <v>23.19047619047619</v>
      </c>
      <c r="L8" s="15">
        <v>100</v>
      </c>
      <c r="M8" s="15">
        <v>100</v>
      </c>
      <c r="N8" s="15">
        <v>2040</v>
      </c>
      <c r="O8" s="15">
        <f t="shared" si="10"/>
        <v>20.4</v>
      </c>
      <c r="P8" s="15">
        <v>140</v>
      </c>
      <c r="Q8" s="15">
        <v>140</v>
      </c>
      <c r="R8" s="15">
        <v>3360</v>
      </c>
      <c r="S8" s="16">
        <f t="shared" si="5"/>
        <v>24</v>
      </c>
      <c r="T8" s="3"/>
      <c r="U8" s="15"/>
      <c r="V8" s="15"/>
      <c r="W8" s="15" t="e">
        <f t="shared" si="0"/>
        <v>#DIV/0!</v>
      </c>
      <c r="X8" s="11" t="s">
        <v>36</v>
      </c>
      <c r="Y8" s="15">
        <v>190</v>
      </c>
      <c r="Z8" s="15">
        <v>190</v>
      </c>
      <c r="AA8" s="15">
        <v>4700</v>
      </c>
      <c r="AB8" s="16">
        <f t="shared" si="6"/>
        <v>24.736842105263158</v>
      </c>
      <c r="AC8" s="15">
        <v>60</v>
      </c>
      <c r="AD8" s="15">
        <v>60</v>
      </c>
      <c r="AE8" s="15">
        <v>1200</v>
      </c>
      <c r="AF8" s="16">
        <f t="shared" si="7"/>
        <v>20</v>
      </c>
      <c r="AG8" s="15">
        <v>35</v>
      </c>
      <c r="AH8" s="15">
        <v>35</v>
      </c>
      <c r="AI8" s="15">
        <v>875</v>
      </c>
      <c r="AJ8" s="16">
        <f t="shared" si="8"/>
        <v>25</v>
      </c>
      <c r="AK8" s="15"/>
      <c r="AL8" s="15"/>
      <c r="AM8" s="15"/>
      <c r="AN8" s="18" t="e">
        <f t="shared" si="11"/>
        <v>#DIV/0!</v>
      </c>
      <c r="AO8" s="15"/>
      <c r="AP8" s="15"/>
      <c r="AQ8" s="15"/>
      <c r="AR8" s="16" t="e">
        <f t="shared" si="12"/>
        <v>#DIV/0!</v>
      </c>
      <c r="AS8" s="11">
        <v>20</v>
      </c>
      <c r="AT8" s="11"/>
      <c r="AU8" s="11"/>
      <c r="AV8" s="11" t="e">
        <f t="shared" si="9"/>
        <v>#DIV/0!</v>
      </c>
    </row>
    <row r="9" spans="1:48" s="14" customFormat="1" ht="11.25">
      <c r="A9" s="11" t="s">
        <v>6</v>
      </c>
      <c r="B9" s="11">
        <v>210</v>
      </c>
      <c r="C9" s="11">
        <v>210</v>
      </c>
      <c r="D9" s="11">
        <v>220</v>
      </c>
      <c r="E9" s="11">
        <v>65</v>
      </c>
      <c r="F9" s="11">
        <v>20</v>
      </c>
      <c r="G9" s="2">
        <v>490</v>
      </c>
      <c r="H9" s="22">
        <f t="shared" si="1"/>
        <v>470</v>
      </c>
      <c r="I9" s="22">
        <f t="shared" si="2"/>
        <v>470</v>
      </c>
      <c r="J9" s="22">
        <f t="shared" si="3"/>
        <v>13399</v>
      </c>
      <c r="K9" s="22">
        <f t="shared" si="4"/>
        <v>28.50851063829787</v>
      </c>
      <c r="L9" s="15">
        <v>40</v>
      </c>
      <c r="M9" s="15">
        <v>40</v>
      </c>
      <c r="N9" s="15">
        <v>1285</v>
      </c>
      <c r="O9" s="15">
        <f t="shared" si="10"/>
        <v>32.125</v>
      </c>
      <c r="P9" s="15">
        <v>80</v>
      </c>
      <c r="Q9" s="15">
        <v>80</v>
      </c>
      <c r="R9" s="15">
        <v>2405</v>
      </c>
      <c r="S9" s="16">
        <f t="shared" si="5"/>
        <v>30.0625</v>
      </c>
      <c r="T9" s="3"/>
      <c r="U9" s="15"/>
      <c r="V9" s="15"/>
      <c r="W9" s="15" t="e">
        <f t="shared" si="0"/>
        <v>#DIV/0!</v>
      </c>
      <c r="X9" s="11" t="s">
        <v>6</v>
      </c>
      <c r="Y9" s="15">
        <v>210</v>
      </c>
      <c r="Z9" s="15">
        <v>210</v>
      </c>
      <c r="AA9" s="15">
        <v>5865</v>
      </c>
      <c r="AB9" s="16">
        <f t="shared" si="6"/>
        <v>27.928571428571427</v>
      </c>
      <c r="AC9" s="15">
        <v>100</v>
      </c>
      <c r="AD9" s="15">
        <v>100</v>
      </c>
      <c r="AE9" s="15">
        <v>3114</v>
      </c>
      <c r="AF9" s="16">
        <f t="shared" si="7"/>
        <v>31.14</v>
      </c>
      <c r="AG9" s="15">
        <v>40</v>
      </c>
      <c r="AH9" s="15">
        <v>40</v>
      </c>
      <c r="AI9" s="15">
        <v>730</v>
      </c>
      <c r="AJ9" s="16">
        <f t="shared" si="8"/>
        <v>18.25</v>
      </c>
      <c r="AK9" s="15"/>
      <c r="AL9" s="15"/>
      <c r="AM9" s="15"/>
      <c r="AN9" s="18" t="e">
        <f t="shared" si="11"/>
        <v>#DIV/0!</v>
      </c>
      <c r="AO9" s="15"/>
      <c r="AP9" s="15"/>
      <c r="AQ9" s="15"/>
      <c r="AR9" s="16" t="e">
        <f t="shared" si="12"/>
        <v>#DIV/0!</v>
      </c>
      <c r="AS9" s="11">
        <v>25</v>
      </c>
      <c r="AT9" s="11"/>
      <c r="AU9" s="11"/>
      <c r="AV9" s="11" t="e">
        <f t="shared" si="9"/>
        <v>#DIV/0!</v>
      </c>
    </row>
    <row r="10" spans="1:48" s="14" customFormat="1" ht="11.25">
      <c r="A10" s="11" t="s">
        <v>7</v>
      </c>
      <c r="B10" s="11">
        <v>400</v>
      </c>
      <c r="C10" s="11">
        <v>300</v>
      </c>
      <c r="D10" s="11">
        <v>120</v>
      </c>
      <c r="E10" s="11"/>
      <c r="F10" s="11"/>
      <c r="G10" s="2">
        <v>690</v>
      </c>
      <c r="H10" s="22">
        <f t="shared" si="1"/>
        <v>590</v>
      </c>
      <c r="I10" s="22">
        <f t="shared" si="2"/>
        <v>590</v>
      </c>
      <c r="J10" s="22">
        <f t="shared" si="3"/>
        <v>16750</v>
      </c>
      <c r="K10" s="22">
        <f t="shared" si="4"/>
        <v>28.389830508474578</v>
      </c>
      <c r="L10" s="15">
        <v>50</v>
      </c>
      <c r="M10" s="15">
        <v>50</v>
      </c>
      <c r="N10" s="15">
        <v>1600</v>
      </c>
      <c r="O10" s="15">
        <f t="shared" si="10"/>
        <v>32</v>
      </c>
      <c r="P10" s="15"/>
      <c r="Q10" s="15"/>
      <c r="R10" s="15"/>
      <c r="S10" s="16" t="e">
        <f t="shared" si="5"/>
        <v>#DIV/0!</v>
      </c>
      <c r="T10" s="3"/>
      <c r="U10" s="15"/>
      <c r="V10" s="15"/>
      <c r="W10" s="15" t="e">
        <f t="shared" si="0"/>
        <v>#DIV/0!</v>
      </c>
      <c r="X10" s="11" t="s">
        <v>7</v>
      </c>
      <c r="Y10" s="15">
        <v>290</v>
      </c>
      <c r="Z10" s="15">
        <v>290</v>
      </c>
      <c r="AA10" s="15">
        <v>8120</v>
      </c>
      <c r="AB10" s="16">
        <f t="shared" si="6"/>
        <v>28</v>
      </c>
      <c r="AC10" s="15">
        <v>150</v>
      </c>
      <c r="AD10" s="15">
        <v>150</v>
      </c>
      <c r="AE10" s="15">
        <v>4230</v>
      </c>
      <c r="AF10" s="16">
        <f t="shared" si="7"/>
        <v>28.2</v>
      </c>
      <c r="AG10" s="15">
        <v>100</v>
      </c>
      <c r="AH10" s="15">
        <v>100</v>
      </c>
      <c r="AI10" s="15">
        <v>2800</v>
      </c>
      <c r="AJ10" s="16">
        <f t="shared" si="8"/>
        <v>28</v>
      </c>
      <c r="AK10" s="15"/>
      <c r="AL10" s="15"/>
      <c r="AM10" s="15"/>
      <c r="AN10" s="18" t="e">
        <f t="shared" si="11"/>
        <v>#DIV/0!</v>
      </c>
      <c r="AO10" s="15"/>
      <c r="AP10" s="15"/>
      <c r="AQ10" s="15"/>
      <c r="AR10" s="16" t="e">
        <f t="shared" si="12"/>
        <v>#DIV/0!</v>
      </c>
      <c r="AS10" s="11">
        <v>55</v>
      </c>
      <c r="AT10" s="11"/>
      <c r="AU10" s="11"/>
      <c r="AV10" s="11" t="e">
        <f t="shared" si="9"/>
        <v>#DIV/0!</v>
      </c>
    </row>
    <row r="11" spans="1:48" s="14" customFormat="1" ht="11.25">
      <c r="A11" s="11" t="s">
        <v>50</v>
      </c>
      <c r="B11" s="11"/>
      <c r="C11" s="11"/>
      <c r="D11" s="11"/>
      <c r="E11" s="11"/>
      <c r="F11" s="11"/>
      <c r="G11" s="2">
        <v>163</v>
      </c>
      <c r="H11" s="22">
        <f t="shared" si="1"/>
        <v>163</v>
      </c>
      <c r="I11" s="22">
        <f t="shared" si="2"/>
        <v>163</v>
      </c>
      <c r="J11" s="22">
        <f t="shared" si="3"/>
        <v>3549</v>
      </c>
      <c r="K11" s="22">
        <f t="shared" si="4"/>
        <v>21.773006134969325</v>
      </c>
      <c r="L11" s="15"/>
      <c r="M11" s="15"/>
      <c r="N11" s="15"/>
      <c r="O11" s="15" t="e">
        <f t="shared" si="10"/>
        <v>#DIV/0!</v>
      </c>
      <c r="P11" s="15"/>
      <c r="Q11" s="15"/>
      <c r="R11" s="15"/>
      <c r="S11" s="16" t="e">
        <f t="shared" si="5"/>
        <v>#DIV/0!</v>
      </c>
      <c r="T11" s="3"/>
      <c r="U11" s="15"/>
      <c r="V11" s="15"/>
      <c r="W11" s="15" t="e">
        <f t="shared" si="0"/>
        <v>#DIV/0!</v>
      </c>
      <c r="X11" s="11" t="s">
        <v>50</v>
      </c>
      <c r="Y11" s="15">
        <v>100</v>
      </c>
      <c r="Z11" s="15">
        <v>100</v>
      </c>
      <c r="AA11" s="15">
        <v>2224</v>
      </c>
      <c r="AB11" s="16">
        <f t="shared" si="6"/>
        <v>22.24</v>
      </c>
      <c r="AC11" s="15">
        <v>63</v>
      </c>
      <c r="AD11" s="15">
        <v>63</v>
      </c>
      <c r="AE11" s="15">
        <v>1325</v>
      </c>
      <c r="AF11" s="16">
        <f t="shared" si="7"/>
        <v>21.03174603174603</v>
      </c>
      <c r="AG11" s="15"/>
      <c r="AH11" s="15"/>
      <c r="AI11" s="15"/>
      <c r="AJ11" s="16" t="e">
        <f t="shared" si="8"/>
        <v>#DIV/0!</v>
      </c>
      <c r="AK11" s="15"/>
      <c r="AL11" s="15"/>
      <c r="AM11" s="15"/>
      <c r="AN11" s="18" t="e">
        <f t="shared" si="11"/>
        <v>#DIV/0!</v>
      </c>
      <c r="AO11" s="15"/>
      <c r="AP11" s="15"/>
      <c r="AQ11" s="15"/>
      <c r="AR11" s="16" t="e">
        <f t="shared" si="12"/>
        <v>#DIV/0!</v>
      </c>
      <c r="AS11" s="11"/>
      <c r="AT11" s="11"/>
      <c r="AU11" s="11"/>
      <c r="AV11" s="11" t="e">
        <f t="shared" si="9"/>
        <v>#DIV/0!</v>
      </c>
    </row>
    <row r="12" spans="1:48" s="14" customFormat="1" ht="11.25">
      <c r="A12" s="11" t="s">
        <v>9</v>
      </c>
      <c r="B12" s="11">
        <v>300</v>
      </c>
      <c r="C12" s="11">
        <v>150</v>
      </c>
      <c r="D12" s="11">
        <v>150</v>
      </c>
      <c r="E12" s="11">
        <v>120</v>
      </c>
      <c r="F12" s="11"/>
      <c r="G12" s="2">
        <v>500</v>
      </c>
      <c r="H12" s="22">
        <f t="shared" si="1"/>
        <v>180</v>
      </c>
      <c r="I12" s="22">
        <f t="shared" si="2"/>
        <v>180</v>
      </c>
      <c r="J12" s="22">
        <f t="shared" si="3"/>
        <v>2800</v>
      </c>
      <c r="K12" s="22">
        <f t="shared" si="4"/>
        <v>15.555555555555555</v>
      </c>
      <c r="L12" s="15"/>
      <c r="M12" s="15"/>
      <c r="N12" s="15"/>
      <c r="O12" s="15" t="e">
        <f t="shared" si="10"/>
        <v>#DIV/0!</v>
      </c>
      <c r="P12" s="15"/>
      <c r="Q12" s="15"/>
      <c r="R12" s="15"/>
      <c r="S12" s="16" t="e">
        <f t="shared" si="5"/>
        <v>#DIV/0!</v>
      </c>
      <c r="T12" s="3"/>
      <c r="U12" s="15"/>
      <c r="V12" s="15"/>
      <c r="W12" s="15" t="e">
        <f t="shared" si="0"/>
        <v>#DIV/0!</v>
      </c>
      <c r="X12" s="11" t="s">
        <v>9</v>
      </c>
      <c r="Y12" s="15">
        <v>180</v>
      </c>
      <c r="Z12" s="15">
        <v>180</v>
      </c>
      <c r="AA12" s="15">
        <v>2800</v>
      </c>
      <c r="AB12" s="16">
        <f t="shared" si="6"/>
        <v>15.555555555555555</v>
      </c>
      <c r="AC12" s="15"/>
      <c r="AD12" s="15"/>
      <c r="AE12" s="15"/>
      <c r="AF12" s="16" t="e">
        <f t="shared" si="7"/>
        <v>#DIV/0!</v>
      </c>
      <c r="AG12" s="15"/>
      <c r="AH12" s="15"/>
      <c r="AI12" s="15"/>
      <c r="AJ12" s="16" t="e">
        <f t="shared" si="8"/>
        <v>#DIV/0!</v>
      </c>
      <c r="AK12" s="15"/>
      <c r="AL12" s="15"/>
      <c r="AM12" s="15"/>
      <c r="AN12" s="18" t="e">
        <f t="shared" si="11"/>
        <v>#DIV/0!</v>
      </c>
      <c r="AO12" s="15"/>
      <c r="AP12" s="15"/>
      <c r="AQ12" s="15"/>
      <c r="AR12" s="16" t="e">
        <f t="shared" si="12"/>
        <v>#DIV/0!</v>
      </c>
      <c r="AS12" s="11">
        <v>100</v>
      </c>
      <c r="AT12" s="11"/>
      <c r="AU12" s="11"/>
      <c r="AV12" s="11" t="e">
        <f t="shared" si="9"/>
        <v>#DIV/0!</v>
      </c>
    </row>
    <row r="13" spans="1:48" s="14" customFormat="1" ht="11.25">
      <c r="A13" s="11" t="s">
        <v>8</v>
      </c>
      <c r="B13" s="11">
        <v>150</v>
      </c>
      <c r="C13" s="11">
        <v>70</v>
      </c>
      <c r="D13" s="11"/>
      <c r="E13" s="11"/>
      <c r="F13" s="11">
        <v>35</v>
      </c>
      <c r="G13" s="2">
        <v>363</v>
      </c>
      <c r="H13" s="22">
        <f t="shared" si="1"/>
        <v>363</v>
      </c>
      <c r="I13" s="22">
        <f t="shared" si="2"/>
        <v>363</v>
      </c>
      <c r="J13" s="22">
        <f t="shared" si="3"/>
        <v>6770</v>
      </c>
      <c r="K13" s="22">
        <f t="shared" si="4"/>
        <v>18.650137741046834</v>
      </c>
      <c r="L13" s="15"/>
      <c r="M13" s="15"/>
      <c r="N13" s="15"/>
      <c r="O13" s="15" t="e">
        <f t="shared" si="10"/>
        <v>#DIV/0!</v>
      </c>
      <c r="P13" s="15">
        <v>70</v>
      </c>
      <c r="Q13" s="15">
        <v>70</v>
      </c>
      <c r="R13" s="15">
        <v>1620</v>
      </c>
      <c r="S13" s="16">
        <f t="shared" si="5"/>
        <v>23.142857142857142</v>
      </c>
      <c r="T13" s="3"/>
      <c r="U13" s="15"/>
      <c r="V13" s="15"/>
      <c r="W13" s="15" t="e">
        <f t="shared" si="0"/>
        <v>#DIV/0!</v>
      </c>
      <c r="X13" s="11" t="s">
        <v>8</v>
      </c>
      <c r="Y13" s="15">
        <v>50</v>
      </c>
      <c r="Z13" s="15">
        <v>50</v>
      </c>
      <c r="AA13" s="15">
        <v>750</v>
      </c>
      <c r="AB13" s="16">
        <f t="shared" si="6"/>
        <v>15</v>
      </c>
      <c r="AC13" s="15">
        <v>203</v>
      </c>
      <c r="AD13" s="15">
        <v>203</v>
      </c>
      <c r="AE13" s="15">
        <v>3600</v>
      </c>
      <c r="AF13" s="16">
        <f t="shared" si="7"/>
        <v>17.733990147783253</v>
      </c>
      <c r="AG13" s="15">
        <v>40</v>
      </c>
      <c r="AH13" s="15">
        <v>40</v>
      </c>
      <c r="AI13" s="15">
        <v>800</v>
      </c>
      <c r="AJ13" s="16">
        <f t="shared" si="8"/>
        <v>20</v>
      </c>
      <c r="AK13" s="15"/>
      <c r="AL13" s="15"/>
      <c r="AM13" s="15"/>
      <c r="AN13" s="18" t="e">
        <f t="shared" si="11"/>
        <v>#DIV/0!</v>
      </c>
      <c r="AO13" s="15"/>
      <c r="AP13" s="15"/>
      <c r="AQ13" s="15"/>
      <c r="AR13" s="16" t="e">
        <f t="shared" si="12"/>
        <v>#DIV/0!</v>
      </c>
      <c r="AS13" s="11">
        <v>13</v>
      </c>
      <c r="AT13" s="11"/>
      <c r="AU13" s="11"/>
      <c r="AV13" s="11" t="e">
        <f t="shared" si="9"/>
        <v>#DIV/0!</v>
      </c>
    </row>
    <row r="14" spans="1:48" s="14" customFormat="1" ht="11.25">
      <c r="A14" s="11" t="s">
        <v>10</v>
      </c>
      <c r="B14" s="11"/>
      <c r="C14" s="11"/>
      <c r="D14" s="11"/>
      <c r="E14" s="11"/>
      <c r="F14" s="11"/>
      <c r="G14" s="2">
        <v>200</v>
      </c>
      <c r="H14" s="22">
        <f t="shared" si="1"/>
        <v>100</v>
      </c>
      <c r="I14" s="22">
        <f t="shared" si="2"/>
        <v>100</v>
      </c>
      <c r="J14" s="22">
        <f t="shared" si="3"/>
        <v>1500</v>
      </c>
      <c r="K14" s="22">
        <f t="shared" si="4"/>
        <v>15</v>
      </c>
      <c r="L14" s="15"/>
      <c r="M14" s="15"/>
      <c r="N14" s="15"/>
      <c r="O14" s="15" t="e">
        <f t="shared" si="10"/>
        <v>#DIV/0!</v>
      </c>
      <c r="P14" s="15"/>
      <c r="Q14" s="15"/>
      <c r="R14" s="15"/>
      <c r="S14" s="16" t="e">
        <f t="shared" si="5"/>
        <v>#DIV/0!</v>
      </c>
      <c r="T14" s="3"/>
      <c r="U14" s="15"/>
      <c r="V14" s="15"/>
      <c r="W14" s="15" t="e">
        <f t="shared" si="0"/>
        <v>#DIV/0!</v>
      </c>
      <c r="X14" s="11" t="s">
        <v>10</v>
      </c>
      <c r="Y14" s="15">
        <v>100</v>
      </c>
      <c r="Z14" s="15">
        <v>100</v>
      </c>
      <c r="AA14" s="15">
        <v>1500</v>
      </c>
      <c r="AB14" s="16">
        <f t="shared" si="6"/>
        <v>15</v>
      </c>
      <c r="AC14" s="15"/>
      <c r="AD14" s="15"/>
      <c r="AE14" s="15"/>
      <c r="AF14" s="16" t="e">
        <f t="shared" si="7"/>
        <v>#DIV/0!</v>
      </c>
      <c r="AG14" s="15"/>
      <c r="AH14" s="15"/>
      <c r="AI14" s="15"/>
      <c r="AJ14" s="16" t="e">
        <f t="shared" si="8"/>
        <v>#DIV/0!</v>
      </c>
      <c r="AK14" s="15"/>
      <c r="AL14" s="15"/>
      <c r="AM14" s="15"/>
      <c r="AN14" s="18" t="e">
        <f t="shared" si="11"/>
        <v>#DIV/0!</v>
      </c>
      <c r="AO14" s="15"/>
      <c r="AP14" s="15"/>
      <c r="AQ14" s="15"/>
      <c r="AR14" s="16" t="e">
        <f t="shared" si="12"/>
        <v>#DIV/0!</v>
      </c>
      <c r="AS14" s="11"/>
      <c r="AT14" s="11"/>
      <c r="AU14" s="11"/>
      <c r="AV14" s="11" t="e">
        <f t="shared" si="9"/>
        <v>#DIV/0!</v>
      </c>
    </row>
    <row r="15" spans="1:48" s="14" customFormat="1" ht="11.25">
      <c r="A15" s="11" t="s">
        <v>44</v>
      </c>
      <c r="B15" s="11">
        <v>110</v>
      </c>
      <c r="C15" s="11">
        <v>150</v>
      </c>
      <c r="D15" s="11">
        <v>380</v>
      </c>
      <c r="E15" s="11">
        <v>15</v>
      </c>
      <c r="F15" s="11">
        <v>100</v>
      </c>
      <c r="G15" s="2">
        <v>555</v>
      </c>
      <c r="H15" s="22">
        <f t="shared" si="1"/>
        <v>520</v>
      </c>
      <c r="I15" s="22">
        <f t="shared" si="2"/>
        <v>520</v>
      </c>
      <c r="J15" s="22">
        <f t="shared" si="3"/>
        <v>13864</v>
      </c>
      <c r="K15" s="22">
        <f t="shared" si="4"/>
        <v>26.661538461538463</v>
      </c>
      <c r="L15" s="15">
        <v>40</v>
      </c>
      <c r="M15" s="15">
        <v>40</v>
      </c>
      <c r="N15" s="15">
        <v>2018</v>
      </c>
      <c r="O15" s="15">
        <f t="shared" si="10"/>
        <v>50.45</v>
      </c>
      <c r="P15" s="15">
        <v>70</v>
      </c>
      <c r="Q15" s="15">
        <v>70</v>
      </c>
      <c r="R15" s="15">
        <v>2268</v>
      </c>
      <c r="S15" s="16">
        <f t="shared" si="5"/>
        <v>32.4</v>
      </c>
      <c r="T15" s="3">
        <v>50</v>
      </c>
      <c r="U15" s="15">
        <v>50</v>
      </c>
      <c r="V15" s="15">
        <v>748</v>
      </c>
      <c r="W15" s="15">
        <f t="shared" si="0"/>
        <v>14.96</v>
      </c>
      <c r="X15" s="11" t="s">
        <v>44</v>
      </c>
      <c r="Y15" s="15">
        <v>110</v>
      </c>
      <c r="Z15" s="15">
        <v>110</v>
      </c>
      <c r="AA15" s="15">
        <v>2686</v>
      </c>
      <c r="AB15" s="16">
        <f t="shared" si="6"/>
        <v>24.418181818181818</v>
      </c>
      <c r="AC15" s="15">
        <v>150</v>
      </c>
      <c r="AD15" s="15">
        <v>150</v>
      </c>
      <c r="AE15" s="15">
        <v>4200</v>
      </c>
      <c r="AF15" s="16">
        <f t="shared" si="7"/>
        <v>28</v>
      </c>
      <c r="AG15" s="15">
        <v>100</v>
      </c>
      <c r="AH15" s="15">
        <v>100</v>
      </c>
      <c r="AI15" s="15">
        <v>1944</v>
      </c>
      <c r="AJ15" s="16">
        <f t="shared" si="8"/>
        <v>19.44</v>
      </c>
      <c r="AK15" s="15"/>
      <c r="AL15" s="15"/>
      <c r="AM15" s="15"/>
      <c r="AN15" s="18" t="e">
        <f t="shared" si="11"/>
        <v>#DIV/0!</v>
      </c>
      <c r="AO15" s="15"/>
      <c r="AP15" s="15"/>
      <c r="AQ15" s="15"/>
      <c r="AR15" s="16" t="e">
        <f t="shared" si="12"/>
        <v>#DIV/0!</v>
      </c>
      <c r="AS15" s="11">
        <v>60</v>
      </c>
      <c r="AT15" s="11"/>
      <c r="AU15" s="11"/>
      <c r="AV15" s="11" t="e">
        <f t="shared" si="9"/>
        <v>#DIV/0!</v>
      </c>
    </row>
    <row r="16" spans="1:48" s="14" customFormat="1" ht="11.25">
      <c r="A16" s="11" t="s">
        <v>11</v>
      </c>
      <c r="B16" s="11">
        <v>90</v>
      </c>
      <c r="C16" s="11">
        <v>150</v>
      </c>
      <c r="D16" s="11">
        <v>340</v>
      </c>
      <c r="E16" s="11">
        <v>40</v>
      </c>
      <c r="F16" s="11">
        <v>80</v>
      </c>
      <c r="G16" s="2">
        <v>430</v>
      </c>
      <c r="H16" s="22">
        <f t="shared" si="1"/>
        <v>430</v>
      </c>
      <c r="I16" s="22">
        <f t="shared" si="2"/>
        <v>430</v>
      </c>
      <c r="J16" s="22">
        <f t="shared" si="3"/>
        <v>15680</v>
      </c>
      <c r="K16" s="22">
        <f t="shared" si="4"/>
        <v>36.46511627906977</v>
      </c>
      <c r="L16" s="15">
        <v>40</v>
      </c>
      <c r="M16" s="15">
        <v>40</v>
      </c>
      <c r="N16" s="15">
        <v>1470</v>
      </c>
      <c r="O16" s="15">
        <f t="shared" si="10"/>
        <v>36.75</v>
      </c>
      <c r="P16" s="15">
        <v>50</v>
      </c>
      <c r="Q16" s="15">
        <v>50</v>
      </c>
      <c r="R16" s="15">
        <v>2350</v>
      </c>
      <c r="S16" s="16">
        <f t="shared" si="5"/>
        <v>47</v>
      </c>
      <c r="T16" s="3">
        <v>30</v>
      </c>
      <c r="U16" s="15">
        <v>30</v>
      </c>
      <c r="V16" s="15">
        <v>690</v>
      </c>
      <c r="W16" s="15">
        <f t="shared" si="0"/>
        <v>23</v>
      </c>
      <c r="X16" s="11" t="s">
        <v>11</v>
      </c>
      <c r="Y16" s="15">
        <v>140</v>
      </c>
      <c r="Z16" s="15">
        <v>140</v>
      </c>
      <c r="AA16" s="15">
        <v>5180</v>
      </c>
      <c r="AB16" s="16">
        <f t="shared" si="6"/>
        <v>37</v>
      </c>
      <c r="AC16" s="15">
        <v>140</v>
      </c>
      <c r="AD16" s="15">
        <v>140</v>
      </c>
      <c r="AE16" s="15">
        <v>4930</v>
      </c>
      <c r="AF16" s="16">
        <f t="shared" si="7"/>
        <v>35.214285714285715</v>
      </c>
      <c r="AG16" s="15">
        <v>30</v>
      </c>
      <c r="AH16" s="15">
        <v>30</v>
      </c>
      <c r="AI16" s="15">
        <v>1060</v>
      </c>
      <c r="AJ16" s="16">
        <f t="shared" si="8"/>
        <v>35.333333333333336</v>
      </c>
      <c r="AK16" s="15"/>
      <c r="AL16" s="15"/>
      <c r="AM16" s="15"/>
      <c r="AN16" s="18" t="e">
        <f t="shared" si="11"/>
        <v>#DIV/0!</v>
      </c>
      <c r="AO16" s="15"/>
      <c r="AP16" s="15"/>
      <c r="AQ16" s="15"/>
      <c r="AR16" s="16" t="e">
        <f t="shared" si="12"/>
        <v>#DIV/0!</v>
      </c>
      <c r="AS16" s="11">
        <v>60</v>
      </c>
      <c r="AT16" s="11"/>
      <c r="AU16" s="11"/>
      <c r="AV16" s="11" t="e">
        <f t="shared" si="9"/>
        <v>#DIV/0!</v>
      </c>
    </row>
    <row r="17" spans="1:48" s="14" customFormat="1" ht="11.25">
      <c r="A17" s="11" t="s">
        <v>20</v>
      </c>
      <c r="B17" s="11">
        <v>90</v>
      </c>
      <c r="C17" s="11">
        <v>120</v>
      </c>
      <c r="D17" s="11"/>
      <c r="E17" s="11"/>
      <c r="F17" s="11">
        <v>50</v>
      </c>
      <c r="G17" s="2">
        <v>250</v>
      </c>
      <c r="H17" s="22">
        <f t="shared" si="1"/>
        <v>250</v>
      </c>
      <c r="I17" s="22">
        <f t="shared" si="2"/>
        <v>250</v>
      </c>
      <c r="J17" s="22">
        <f t="shared" si="3"/>
        <v>4920</v>
      </c>
      <c r="K17" s="22">
        <f t="shared" si="4"/>
        <v>19.68</v>
      </c>
      <c r="L17" s="15"/>
      <c r="M17" s="15"/>
      <c r="N17" s="15"/>
      <c r="O17" s="15" t="e">
        <f t="shared" si="10"/>
        <v>#DIV/0!</v>
      </c>
      <c r="P17" s="15">
        <v>90</v>
      </c>
      <c r="Q17" s="15">
        <v>90</v>
      </c>
      <c r="R17" s="15">
        <v>1890</v>
      </c>
      <c r="S17" s="16">
        <f t="shared" si="5"/>
        <v>21</v>
      </c>
      <c r="T17" s="3"/>
      <c r="U17" s="15"/>
      <c r="V17" s="15"/>
      <c r="W17" s="15" t="e">
        <f t="shared" si="0"/>
        <v>#DIV/0!</v>
      </c>
      <c r="X17" s="11" t="s">
        <v>20</v>
      </c>
      <c r="Y17" s="15">
        <v>30</v>
      </c>
      <c r="Z17" s="15">
        <v>30</v>
      </c>
      <c r="AA17" s="15">
        <v>610</v>
      </c>
      <c r="AB17" s="16">
        <f t="shared" si="6"/>
        <v>20.333333333333332</v>
      </c>
      <c r="AC17" s="15">
        <v>100</v>
      </c>
      <c r="AD17" s="15">
        <v>100</v>
      </c>
      <c r="AE17" s="15">
        <v>1800</v>
      </c>
      <c r="AF17" s="16">
        <f t="shared" si="7"/>
        <v>18</v>
      </c>
      <c r="AG17" s="15">
        <v>30</v>
      </c>
      <c r="AH17" s="15">
        <v>30</v>
      </c>
      <c r="AI17" s="15">
        <v>620</v>
      </c>
      <c r="AJ17" s="16">
        <f t="shared" si="8"/>
        <v>20.666666666666668</v>
      </c>
      <c r="AK17" s="15"/>
      <c r="AL17" s="15"/>
      <c r="AM17" s="15"/>
      <c r="AN17" s="18" t="e">
        <f t="shared" si="11"/>
        <v>#DIV/0!</v>
      </c>
      <c r="AO17" s="15"/>
      <c r="AP17" s="15"/>
      <c r="AQ17" s="15"/>
      <c r="AR17" s="16" t="e">
        <f t="shared" si="12"/>
        <v>#DIV/0!</v>
      </c>
      <c r="AS17" s="11">
        <v>7</v>
      </c>
      <c r="AT17" s="11"/>
      <c r="AU17" s="11"/>
      <c r="AV17" s="11" t="e">
        <f t="shared" si="9"/>
        <v>#DIV/0!</v>
      </c>
    </row>
    <row r="18" spans="1:48" s="14" customFormat="1" ht="11.25">
      <c r="A18" s="11" t="s">
        <v>45</v>
      </c>
      <c r="B18" s="11"/>
      <c r="C18" s="11">
        <v>100</v>
      </c>
      <c r="D18" s="11">
        <v>20</v>
      </c>
      <c r="E18" s="11"/>
      <c r="F18" s="11">
        <v>100</v>
      </c>
      <c r="G18" s="2">
        <v>180</v>
      </c>
      <c r="H18" s="22">
        <f t="shared" si="1"/>
        <v>110</v>
      </c>
      <c r="I18" s="22">
        <f t="shared" si="2"/>
        <v>110</v>
      </c>
      <c r="J18" s="22">
        <f t="shared" si="3"/>
        <v>1810</v>
      </c>
      <c r="K18" s="22">
        <f t="shared" si="4"/>
        <v>16.454545454545453</v>
      </c>
      <c r="L18" s="15"/>
      <c r="M18" s="15"/>
      <c r="N18" s="15"/>
      <c r="O18" s="15" t="e">
        <f t="shared" si="10"/>
        <v>#DIV/0!</v>
      </c>
      <c r="P18" s="15"/>
      <c r="Q18" s="15"/>
      <c r="R18" s="15"/>
      <c r="S18" s="16" t="e">
        <f t="shared" si="5"/>
        <v>#DIV/0!</v>
      </c>
      <c r="T18" s="3"/>
      <c r="U18" s="15"/>
      <c r="V18" s="15"/>
      <c r="W18" s="15" t="e">
        <f t="shared" si="0"/>
        <v>#DIV/0!</v>
      </c>
      <c r="X18" s="11" t="s">
        <v>45</v>
      </c>
      <c r="Y18" s="15">
        <v>80</v>
      </c>
      <c r="Z18" s="15">
        <v>80</v>
      </c>
      <c r="AA18" s="15">
        <v>1200</v>
      </c>
      <c r="AB18" s="16">
        <f t="shared" si="6"/>
        <v>15</v>
      </c>
      <c r="AC18" s="15">
        <v>10</v>
      </c>
      <c r="AD18" s="15">
        <v>10</v>
      </c>
      <c r="AE18" s="15">
        <v>210</v>
      </c>
      <c r="AF18" s="16">
        <f t="shared" si="7"/>
        <v>21</v>
      </c>
      <c r="AG18" s="15">
        <v>20</v>
      </c>
      <c r="AH18" s="15">
        <v>20</v>
      </c>
      <c r="AI18" s="15">
        <v>400</v>
      </c>
      <c r="AJ18" s="16">
        <f t="shared" si="8"/>
        <v>20</v>
      </c>
      <c r="AK18" s="15"/>
      <c r="AL18" s="15"/>
      <c r="AM18" s="15"/>
      <c r="AN18" s="18" t="e">
        <f t="shared" si="11"/>
        <v>#DIV/0!</v>
      </c>
      <c r="AO18" s="15"/>
      <c r="AP18" s="15"/>
      <c r="AQ18" s="15"/>
      <c r="AR18" s="16" t="e">
        <f t="shared" si="12"/>
        <v>#DIV/0!</v>
      </c>
      <c r="AS18" s="11"/>
      <c r="AT18" s="11"/>
      <c r="AU18" s="11"/>
      <c r="AV18" s="11" t="e">
        <f t="shared" si="9"/>
        <v>#DIV/0!</v>
      </c>
    </row>
    <row r="19" spans="1:48" s="14" customFormat="1" ht="11.25">
      <c r="A19" s="11" t="s">
        <v>12</v>
      </c>
      <c r="B19" s="11">
        <v>200</v>
      </c>
      <c r="C19" s="11">
        <v>120</v>
      </c>
      <c r="D19" s="11"/>
      <c r="E19" s="11"/>
      <c r="F19" s="11">
        <v>100</v>
      </c>
      <c r="G19" s="2">
        <v>450</v>
      </c>
      <c r="H19" s="22">
        <f t="shared" si="1"/>
        <v>375</v>
      </c>
      <c r="I19" s="22">
        <f t="shared" si="2"/>
        <v>375</v>
      </c>
      <c r="J19" s="22">
        <f t="shared" si="3"/>
        <v>6360</v>
      </c>
      <c r="K19" s="22">
        <f t="shared" si="4"/>
        <v>16.96</v>
      </c>
      <c r="L19" s="15"/>
      <c r="M19" s="15"/>
      <c r="N19" s="15"/>
      <c r="O19" s="15" t="e">
        <f t="shared" si="10"/>
        <v>#DIV/0!</v>
      </c>
      <c r="P19" s="15">
        <v>100</v>
      </c>
      <c r="Q19" s="15">
        <v>100</v>
      </c>
      <c r="R19" s="15">
        <v>1550</v>
      </c>
      <c r="S19" s="16">
        <f t="shared" si="5"/>
        <v>15.5</v>
      </c>
      <c r="T19" s="3">
        <v>30</v>
      </c>
      <c r="U19" s="15">
        <v>30</v>
      </c>
      <c r="V19" s="15">
        <v>310</v>
      </c>
      <c r="W19" s="15">
        <f t="shared" si="0"/>
        <v>10.333333333333334</v>
      </c>
      <c r="X19" s="11" t="s">
        <v>12</v>
      </c>
      <c r="Y19" s="15">
        <v>100</v>
      </c>
      <c r="Z19" s="15">
        <v>100</v>
      </c>
      <c r="AA19" s="15">
        <v>1600</v>
      </c>
      <c r="AB19" s="16">
        <f t="shared" si="6"/>
        <v>16</v>
      </c>
      <c r="AC19" s="15">
        <v>45</v>
      </c>
      <c r="AD19" s="15">
        <v>45</v>
      </c>
      <c r="AE19" s="15">
        <v>900</v>
      </c>
      <c r="AF19" s="16">
        <f t="shared" si="7"/>
        <v>20</v>
      </c>
      <c r="AG19" s="15">
        <v>100</v>
      </c>
      <c r="AH19" s="15">
        <v>100</v>
      </c>
      <c r="AI19" s="15">
        <v>2000</v>
      </c>
      <c r="AJ19" s="16">
        <f t="shared" si="8"/>
        <v>20</v>
      </c>
      <c r="AK19" s="15"/>
      <c r="AL19" s="15"/>
      <c r="AM19" s="15"/>
      <c r="AN19" s="18" t="e">
        <f t="shared" si="11"/>
        <v>#DIV/0!</v>
      </c>
      <c r="AO19" s="15"/>
      <c r="AP19" s="15"/>
      <c r="AQ19" s="15"/>
      <c r="AR19" s="16" t="e">
        <f t="shared" si="12"/>
        <v>#DIV/0!</v>
      </c>
      <c r="AS19" s="11">
        <v>30</v>
      </c>
      <c r="AT19" s="11"/>
      <c r="AU19" s="11"/>
      <c r="AV19" s="11" t="e">
        <f t="shared" si="9"/>
        <v>#DIV/0!</v>
      </c>
    </row>
    <row r="20" spans="1:48" s="14" customFormat="1" ht="11.25">
      <c r="A20" s="11" t="s">
        <v>13</v>
      </c>
      <c r="B20" s="11">
        <v>200</v>
      </c>
      <c r="C20" s="11"/>
      <c r="D20" s="11"/>
      <c r="E20" s="11"/>
      <c r="F20" s="11"/>
      <c r="G20" s="2">
        <v>723</v>
      </c>
      <c r="H20" s="22">
        <f t="shared" si="1"/>
        <v>723</v>
      </c>
      <c r="I20" s="22">
        <f t="shared" si="2"/>
        <v>713</v>
      </c>
      <c r="J20" s="22">
        <f t="shared" si="3"/>
        <v>14670</v>
      </c>
      <c r="K20" s="22">
        <f t="shared" si="4"/>
        <v>20.575035063113603</v>
      </c>
      <c r="L20" s="15"/>
      <c r="M20" s="15"/>
      <c r="N20" s="15"/>
      <c r="O20" s="15" t="e">
        <f t="shared" si="10"/>
        <v>#DIV/0!</v>
      </c>
      <c r="P20" s="15">
        <v>310</v>
      </c>
      <c r="Q20" s="15">
        <v>310</v>
      </c>
      <c r="R20" s="15">
        <v>6200</v>
      </c>
      <c r="S20" s="16">
        <f t="shared" si="5"/>
        <v>20</v>
      </c>
      <c r="T20" s="3"/>
      <c r="U20" s="15"/>
      <c r="V20" s="15"/>
      <c r="W20" s="15" t="e">
        <f t="shared" si="0"/>
        <v>#DIV/0!</v>
      </c>
      <c r="X20" s="11" t="s">
        <v>13</v>
      </c>
      <c r="Y20" s="15">
        <v>199</v>
      </c>
      <c r="Z20" s="15">
        <v>199</v>
      </c>
      <c r="AA20" s="15">
        <v>4000</v>
      </c>
      <c r="AB20" s="16">
        <f t="shared" si="6"/>
        <v>20.100502512562816</v>
      </c>
      <c r="AC20" s="15">
        <v>195</v>
      </c>
      <c r="AD20" s="15">
        <v>195</v>
      </c>
      <c r="AE20" s="15">
        <v>4290</v>
      </c>
      <c r="AF20" s="16">
        <f t="shared" si="7"/>
        <v>22</v>
      </c>
      <c r="AG20" s="15">
        <v>9</v>
      </c>
      <c r="AH20" s="15">
        <v>9</v>
      </c>
      <c r="AI20" s="15">
        <v>180</v>
      </c>
      <c r="AJ20" s="16">
        <f t="shared" si="8"/>
        <v>20</v>
      </c>
      <c r="AK20" s="15">
        <v>10</v>
      </c>
      <c r="AL20" s="15"/>
      <c r="AM20" s="15"/>
      <c r="AN20" s="18" t="e">
        <f t="shared" si="11"/>
        <v>#DIV/0!</v>
      </c>
      <c r="AO20" s="15"/>
      <c r="AP20" s="15"/>
      <c r="AQ20" s="15"/>
      <c r="AR20" s="16" t="e">
        <f t="shared" si="12"/>
        <v>#DIV/0!</v>
      </c>
      <c r="AS20" s="11">
        <v>270</v>
      </c>
      <c r="AT20" s="11"/>
      <c r="AU20" s="11"/>
      <c r="AV20" s="11" t="e">
        <f t="shared" si="9"/>
        <v>#DIV/0!</v>
      </c>
    </row>
    <row r="21" spans="1:48" s="14" customFormat="1" ht="11.25">
      <c r="A21" s="11" t="s">
        <v>21</v>
      </c>
      <c r="B21" s="11">
        <v>320</v>
      </c>
      <c r="C21" s="11">
        <v>320</v>
      </c>
      <c r="D21" s="11">
        <v>430</v>
      </c>
      <c r="E21" s="11"/>
      <c r="F21" s="11">
        <v>25</v>
      </c>
      <c r="G21" s="2">
        <v>786</v>
      </c>
      <c r="H21" s="22">
        <f t="shared" si="1"/>
        <v>786</v>
      </c>
      <c r="I21" s="22">
        <f t="shared" si="2"/>
        <v>786</v>
      </c>
      <c r="J21" s="22">
        <f t="shared" si="3"/>
        <v>27960</v>
      </c>
      <c r="K21" s="22">
        <f t="shared" si="4"/>
        <v>35.57251908396947</v>
      </c>
      <c r="L21" s="15"/>
      <c r="M21" s="15"/>
      <c r="N21" s="15"/>
      <c r="O21" s="15" t="e">
        <f t="shared" si="10"/>
        <v>#DIV/0!</v>
      </c>
      <c r="P21" s="15">
        <v>504</v>
      </c>
      <c r="Q21" s="15">
        <v>504</v>
      </c>
      <c r="R21" s="15">
        <v>18970</v>
      </c>
      <c r="S21" s="16">
        <f t="shared" si="5"/>
        <v>37.638888888888886</v>
      </c>
      <c r="T21" s="3">
        <v>56</v>
      </c>
      <c r="U21" s="15">
        <v>56</v>
      </c>
      <c r="V21" s="15">
        <v>930</v>
      </c>
      <c r="W21" s="15">
        <f>V21/U21</f>
        <v>16.607142857142858</v>
      </c>
      <c r="X21" s="11" t="s">
        <v>21</v>
      </c>
      <c r="Y21" s="15">
        <v>52</v>
      </c>
      <c r="Z21" s="15">
        <v>52</v>
      </c>
      <c r="AA21" s="15">
        <v>1920</v>
      </c>
      <c r="AB21" s="16">
        <f t="shared" si="6"/>
        <v>36.92307692307692</v>
      </c>
      <c r="AC21" s="15">
        <v>82</v>
      </c>
      <c r="AD21" s="15">
        <v>82</v>
      </c>
      <c r="AE21" s="15">
        <v>2540</v>
      </c>
      <c r="AF21" s="16">
        <f t="shared" si="7"/>
        <v>30.975609756097562</v>
      </c>
      <c r="AG21" s="15">
        <v>92</v>
      </c>
      <c r="AH21" s="15">
        <v>92</v>
      </c>
      <c r="AI21" s="15">
        <v>3600</v>
      </c>
      <c r="AJ21" s="16">
        <f t="shared" si="8"/>
        <v>39.130434782608695</v>
      </c>
      <c r="AK21" s="15"/>
      <c r="AL21" s="15"/>
      <c r="AM21" s="15"/>
      <c r="AN21" s="18" t="e">
        <f t="shared" si="11"/>
        <v>#DIV/0!</v>
      </c>
      <c r="AO21" s="15"/>
      <c r="AP21" s="15"/>
      <c r="AQ21" s="15"/>
      <c r="AR21" s="16" t="e">
        <f t="shared" si="12"/>
        <v>#DIV/0!</v>
      </c>
      <c r="AS21" s="11">
        <v>151</v>
      </c>
      <c r="AT21" s="11">
        <v>15</v>
      </c>
      <c r="AU21" s="11">
        <v>2550</v>
      </c>
      <c r="AV21" s="11">
        <f t="shared" si="9"/>
        <v>170</v>
      </c>
    </row>
    <row r="22" spans="1:48" s="14" customFormat="1" ht="11.25">
      <c r="A22" s="11" t="s">
        <v>23</v>
      </c>
      <c r="B22" s="11">
        <v>420</v>
      </c>
      <c r="C22" s="11">
        <v>420</v>
      </c>
      <c r="D22" s="11">
        <v>430</v>
      </c>
      <c r="E22" s="11">
        <v>30</v>
      </c>
      <c r="F22" s="11">
        <v>190</v>
      </c>
      <c r="G22" s="2">
        <v>949</v>
      </c>
      <c r="H22" s="22">
        <f t="shared" si="1"/>
        <v>899</v>
      </c>
      <c r="I22" s="22">
        <f t="shared" si="2"/>
        <v>899</v>
      </c>
      <c r="J22" s="22">
        <f t="shared" si="3"/>
        <v>27700</v>
      </c>
      <c r="K22" s="22">
        <f t="shared" si="4"/>
        <v>30.812013348164626</v>
      </c>
      <c r="L22" s="15">
        <v>40</v>
      </c>
      <c r="M22" s="15">
        <v>40</v>
      </c>
      <c r="N22" s="15">
        <v>1400</v>
      </c>
      <c r="O22" s="15">
        <f t="shared" si="10"/>
        <v>35</v>
      </c>
      <c r="P22" s="15">
        <v>350</v>
      </c>
      <c r="Q22" s="15">
        <v>350</v>
      </c>
      <c r="R22" s="15">
        <v>10800</v>
      </c>
      <c r="S22" s="16">
        <f t="shared" si="5"/>
        <v>30.857142857142858</v>
      </c>
      <c r="T22" s="3"/>
      <c r="U22" s="15"/>
      <c r="V22" s="15"/>
      <c r="W22" s="15" t="e">
        <f aca="true" t="shared" si="13" ref="W22:W38">V22/U22</f>
        <v>#DIV/0!</v>
      </c>
      <c r="X22" s="11" t="s">
        <v>23</v>
      </c>
      <c r="Y22" s="15">
        <v>248</v>
      </c>
      <c r="Z22" s="15">
        <v>248</v>
      </c>
      <c r="AA22" s="15">
        <v>7000</v>
      </c>
      <c r="AB22" s="16">
        <f t="shared" si="6"/>
        <v>28.225806451612904</v>
      </c>
      <c r="AC22" s="15">
        <v>186</v>
      </c>
      <c r="AD22" s="15">
        <v>186</v>
      </c>
      <c r="AE22" s="15">
        <v>6000</v>
      </c>
      <c r="AF22" s="16">
        <f t="shared" si="7"/>
        <v>32.25806451612903</v>
      </c>
      <c r="AG22" s="15">
        <v>75</v>
      </c>
      <c r="AH22" s="15">
        <v>75</v>
      </c>
      <c r="AI22" s="15">
        <v>2500</v>
      </c>
      <c r="AJ22" s="16">
        <f t="shared" si="8"/>
        <v>33.333333333333336</v>
      </c>
      <c r="AK22" s="15"/>
      <c r="AL22" s="15"/>
      <c r="AM22" s="15"/>
      <c r="AN22" s="18" t="e">
        <f t="shared" si="11"/>
        <v>#DIV/0!</v>
      </c>
      <c r="AO22" s="15"/>
      <c r="AP22" s="15"/>
      <c r="AQ22" s="15"/>
      <c r="AR22" s="16" t="e">
        <f t="shared" si="12"/>
        <v>#DIV/0!</v>
      </c>
      <c r="AS22" s="11">
        <v>145</v>
      </c>
      <c r="AT22" s="11">
        <v>11</v>
      </c>
      <c r="AU22" s="11">
        <v>1980</v>
      </c>
      <c r="AV22" s="11">
        <f t="shared" si="9"/>
        <v>180</v>
      </c>
    </row>
    <row r="23" spans="1:48" s="14" customFormat="1" ht="11.25">
      <c r="A23" s="11" t="s">
        <v>22</v>
      </c>
      <c r="B23" s="11">
        <v>210</v>
      </c>
      <c r="C23" s="11">
        <v>100</v>
      </c>
      <c r="D23" s="11">
        <v>170</v>
      </c>
      <c r="E23" s="11">
        <v>30</v>
      </c>
      <c r="F23" s="11">
        <v>65</v>
      </c>
      <c r="G23" s="2">
        <v>437</v>
      </c>
      <c r="H23" s="22">
        <f t="shared" si="1"/>
        <v>437</v>
      </c>
      <c r="I23" s="22">
        <f t="shared" si="2"/>
        <v>437</v>
      </c>
      <c r="J23" s="22">
        <f t="shared" si="3"/>
        <v>8250</v>
      </c>
      <c r="K23" s="22">
        <f t="shared" si="4"/>
        <v>18.87871853546911</v>
      </c>
      <c r="L23" s="15"/>
      <c r="M23" s="15"/>
      <c r="N23" s="15"/>
      <c r="O23" s="15" t="e">
        <f t="shared" si="10"/>
        <v>#DIV/0!</v>
      </c>
      <c r="P23" s="15">
        <v>150</v>
      </c>
      <c r="Q23" s="15">
        <v>150</v>
      </c>
      <c r="R23" s="15">
        <v>3300</v>
      </c>
      <c r="S23" s="16">
        <f t="shared" si="5"/>
        <v>22</v>
      </c>
      <c r="T23" s="3"/>
      <c r="U23" s="15"/>
      <c r="V23" s="15"/>
      <c r="W23" s="15" t="e">
        <f t="shared" si="13"/>
        <v>#DIV/0!</v>
      </c>
      <c r="X23" s="11" t="s">
        <v>22</v>
      </c>
      <c r="Y23" s="15">
        <v>97</v>
      </c>
      <c r="Z23" s="15">
        <v>97</v>
      </c>
      <c r="AA23" s="15">
        <v>1950</v>
      </c>
      <c r="AB23" s="16">
        <f t="shared" si="6"/>
        <v>20.103092783505154</v>
      </c>
      <c r="AC23" s="15">
        <v>90</v>
      </c>
      <c r="AD23" s="15">
        <v>90</v>
      </c>
      <c r="AE23" s="15">
        <v>1300</v>
      </c>
      <c r="AF23" s="16">
        <f t="shared" si="7"/>
        <v>14.444444444444445</v>
      </c>
      <c r="AG23" s="15">
        <v>100</v>
      </c>
      <c r="AH23" s="15">
        <v>100</v>
      </c>
      <c r="AI23" s="15">
        <v>1700</v>
      </c>
      <c r="AJ23" s="16">
        <f t="shared" si="8"/>
        <v>17</v>
      </c>
      <c r="AK23" s="15"/>
      <c r="AL23" s="15"/>
      <c r="AM23" s="15"/>
      <c r="AN23" s="18" t="e">
        <f t="shared" si="11"/>
        <v>#DIV/0!</v>
      </c>
      <c r="AO23" s="15"/>
      <c r="AP23" s="15"/>
      <c r="AQ23" s="15"/>
      <c r="AR23" s="16" t="e">
        <f t="shared" si="12"/>
        <v>#DIV/0!</v>
      </c>
      <c r="AS23" s="11">
        <v>32</v>
      </c>
      <c r="AT23" s="11"/>
      <c r="AU23" s="11"/>
      <c r="AV23" s="11" t="e">
        <f t="shared" si="9"/>
        <v>#DIV/0!</v>
      </c>
    </row>
    <row r="24" spans="1:48" s="14" customFormat="1" ht="11.25">
      <c r="A24" s="11" t="s">
        <v>14</v>
      </c>
      <c r="B24" s="11">
        <v>250</v>
      </c>
      <c r="C24" s="11">
        <v>80</v>
      </c>
      <c r="D24" s="11"/>
      <c r="E24" s="11"/>
      <c r="F24" s="11"/>
      <c r="G24" s="2">
        <v>768</v>
      </c>
      <c r="H24" s="22">
        <f t="shared" si="1"/>
        <v>556</v>
      </c>
      <c r="I24" s="22">
        <f t="shared" si="2"/>
        <v>556</v>
      </c>
      <c r="J24" s="22">
        <f t="shared" si="3"/>
        <v>10450</v>
      </c>
      <c r="K24" s="22">
        <f t="shared" si="4"/>
        <v>18.794964028776977</v>
      </c>
      <c r="L24" s="15"/>
      <c r="M24" s="15"/>
      <c r="N24" s="15"/>
      <c r="O24" s="15" t="e">
        <f t="shared" si="10"/>
        <v>#DIV/0!</v>
      </c>
      <c r="P24" s="15">
        <v>142</v>
      </c>
      <c r="Q24" s="15">
        <v>142</v>
      </c>
      <c r="R24" s="15">
        <v>3600</v>
      </c>
      <c r="S24" s="16">
        <f t="shared" si="5"/>
        <v>25.35211267605634</v>
      </c>
      <c r="T24" s="3"/>
      <c r="U24" s="15"/>
      <c r="V24" s="15"/>
      <c r="W24" s="15" t="e">
        <f t="shared" si="13"/>
        <v>#DIV/0!</v>
      </c>
      <c r="X24" s="11" t="s">
        <v>14</v>
      </c>
      <c r="Y24" s="15">
        <v>214</v>
      </c>
      <c r="Z24" s="15">
        <v>214</v>
      </c>
      <c r="AA24" s="15">
        <v>3300</v>
      </c>
      <c r="AB24" s="16">
        <f t="shared" si="6"/>
        <v>15.42056074766355</v>
      </c>
      <c r="AC24" s="15">
        <v>50</v>
      </c>
      <c r="AD24" s="15">
        <v>50</v>
      </c>
      <c r="AE24" s="15">
        <v>750</v>
      </c>
      <c r="AF24" s="16">
        <f t="shared" si="7"/>
        <v>15</v>
      </c>
      <c r="AG24" s="15">
        <v>150</v>
      </c>
      <c r="AH24" s="15">
        <v>150</v>
      </c>
      <c r="AI24" s="15">
        <v>2800</v>
      </c>
      <c r="AJ24" s="16">
        <f t="shared" si="8"/>
        <v>18.666666666666668</v>
      </c>
      <c r="AK24" s="15"/>
      <c r="AL24" s="15"/>
      <c r="AM24" s="15"/>
      <c r="AN24" s="18" t="e">
        <f t="shared" si="11"/>
        <v>#DIV/0!</v>
      </c>
      <c r="AO24" s="15"/>
      <c r="AP24" s="15"/>
      <c r="AQ24" s="15"/>
      <c r="AR24" s="16" t="e">
        <f t="shared" si="12"/>
        <v>#DIV/0!</v>
      </c>
      <c r="AS24" s="11">
        <v>40</v>
      </c>
      <c r="AT24" s="11"/>
      <c r="AU24" s="11"/>
      <c r="AV24" s="11" t="e">
        <f t="shared" si="9"/>
        <v>#DIV/0!</v>
      </c>
    </row>
    <row r="25" spans="1:48" s="14" customFormat="1" ht="11.25">
      <c r="A25" s="11" t="s">
        <v>46</v>
      </c>
      <c r="B25" s="11">
        <v>200</v>
      </c>
      <c r="C25" s="11">
        <v>450</v>
      </c>
      <c r="D25" s="11">
        <v>700</v>
      </c>
      <c r="E25" s="11"/>
      <c r="F25" s="11">
        <v>110</v>
      </c>
      <c r="G25" s="2">
        <v>1052</v>
      </c>
      <c r="H25" s="22">
        <f t="shared" si="1"/>
        <v>1012</v>
      </c>
      <c r="I25" s="22">
        <f t="shared" si="2"/>
        <v>1012</v>
      </c>
      <c r="J25" s="22">
        <f t="shared" si="3"/>
        <v>39569</v>
      </c>
      <c r="K25" s="22">
        <f t="shared" si="4"/>
        <v>39.0998023715415</v>
      </c>
      <c r="L25" s="15"/>
      <c r="M25" s="15"/>
      <c r="N25" s="15"/>
      <c r="O25" s="15" t="e">
        <f t="shared" si="10"/>
        <v>#DIV/0!</v>
      </c>
      <c r="P25" s="15">
        <v>200</v>
      </c>
      <c r="Q25" s="15">
        <v>200</v>
      </c>
      <c r="R25" s="15">
        <v>8200</v>
      </c>
      <c r="S25" s="16">
        <f t="shared" si="5"/>
        <v>41</v>
      </c>
      <c r="T25" s="3"/>
      <c r="U25" s="15"/>
      <c r="V25" s="15"/>
      <c r="W25" s="15" t="e">
        <f t="shared" si="13"/>
        <v>#DIV/0!</v>
      </c>
      <c r="X25" s="11" t="s">
        <v>46</v>
      </c>
      <c r="Y25" s="15">
        <v>459</v>
      </c>
      <c r="Z25" s="15">
        <v>459</v>
      </c>
      <c r="AA25" s="15">
        <v>17327</v>
      </c>
      <c r="AB25" s="16">
        <f t="shared" si="6"/>
        <v>37.749455337690634</v>
      </c>
      <c r="AC25" s="15">
        <v>329</v>
      </c>
      <c r="AD25" s="15">
        <v>329</v>
      </c>
      <c r="AE25" s="15">
        <v>12983</v>
      </c>
      <c r="AF25" s="16">
        <f t="shared" si="7"/>
        <v>39.462006079027354</v>
      </c>
      <c r="AG25" s="15">
        <v>24</v>
      </c>
      <c r="AH25" s="15">
        <v>24</v>
      </c>
      <c r="AI25" s="15">
        <v>1059</v>
      </c>
      <c r="AJ25" s="16">
        <f t="shared" si="8"/>
        <v>44.125</v>
      </c>
      <c r="AK25" s="15"/>
      <c r="AL25" s="15"/>
      <c r="AM25" s="15"/>
      <c r="AN25" s="18" t="e">
        <f t="shared" si="11"/>
        <v>#DIV/0!</v>
      </c>
      <c r="AO25" s="15"/>
      <c r="AP25" s="15"/>
      <c r="AQ25" s="15"/>
      <c r="AR25" s="16" t="e">
        <f t="shared" si="12"/>
        <v>#DIV/0!</v>
      </c>
      <c r="AS25" s="11">
        <v>250</v>
      </c>
      <c r="AT25" s="11">
        <v>42</v>
      </c>
      <c r="AU25" s="11">
        <v>11340</v>
      </c>
      <c r="AV25" s="11">
        <f t="shared" si="9"/>
        <v>270</v>
      </c>
    </row>
    <row r="26" spans="1:48" s="14" customFormat="1" ht="11.25">
      <c r="A26" s="11" t="s">
        <v>15</v>
      </c>
      <c r="B26" s="11">
        <v>220</v>
      </c>
      <c r="C26" s="11">
        <v>250</v>
      </c>
      <c r="D26" s="11">
        <v>150</v>
      </c>
      <c r="E26" s="11">
        <v>6</v>
      </c>
      <c r="F26" s="11">
        <v>136</v>
      </c>
      <c r="G26" s="2">
        <v>448</v>
      </c>
      <c r="H26" s="22">
        <f t="shared" si="1"/>
        <v>448</v>
      </c>
      <c r="I26" s="22">
        <f t="shared" si="2"/>
        <v>448</v>
      </c>
      <c r="J26" s="22">
        <f t="shared" si="3"/>
        <v>9969</v>
      </c>
      <c r="K26" s="22">
        <f t="shared" si="4"/>
        <v>22.252232142857142</v>
      </c>
      <c r="L26" s="15">
        <v>60</v>
      </c>
      <c r="M26" s="15">
        <v>60</v>
      </c>
      <c r="N26" s="15">
        <v>1200</v>
      </c>
      <c r="O26" s="15">
        <f t="shared" si="10"/>
        <v>20</v>
      </c>
      <c r="P26" s="15">
        <v>160</v>
      </c>
      <c r="Q26" s="15">
        <v>160</v>
      </c>
      <c r="R26" s="15">
        <v>3946</v>
      </c>
      <c r="S26" s="16">
        <f t="shared" si="5"/>
        <v>24.6625</v>
      </c>
      <c r="T26" s="3"/>
      <c r="U26" s="15"/>
      <c r="V26" s="15"/>
      <c r="W26" s="15" t="e">
        <f t="shared" si="13"/>
        <v>#DIV/0!</v>
      </c>
      <c r="X26" s="11" t="s">
        <v>15</v>
      </c>
      <c r="Y26" s="15">
        <v>71</v>
      </c>
      <c r="Z26" s="15">
        <v>71</v>
      </c>
      <c r="AA26" s="15">
        <v>1494</v>
      </c>
      <c r="AB26" s="16">
        <f t="shared" si="6"/>
        <v>21.04225352112676</v>
      </c>
      <c r="AC26" s="15">
        <v>142</v>
      </c>
      <c r="AD26" s="15">
        <v>142</v>
      </c>
      <c r="AE26" s="15">
        <v>2960</v>
      </c>
      <c r="AF26" s="16">
        <f t="shared" si="7"/>
        <v>20.845070422535212</v>
      </c>
      <c r="AG26" s="15">
        <v>15</v>
      </c>
      <c r="AH26" s="15">
        <v>15</v>
      </c>
      <c r="AI26" s="15">
        <v>369</v>
      </c>
      <c r="AJ26" s="16">
        <f t="shared" si="8"/>
        <v>24.6</v>
      </c>
      <c r="AK26" s="15"/>
      <c r="AL26" s="15"/>
      <c r="AM26" s="15"/>
      <c r="AN26" s="18" t="e">
        <f t="shared" si="11"/>
        <v>#DIV/0!</v>
      </c>
      <c r="AO26" s="15"/>
      <c r="AP26" s="15"/>
      <c r="AQ26" s="15"/>
      <c r="AR26" s="16" t="e">
        <f t="shared" si="12"/>
        <v>#DIV/0!</v>
      </c>
      <c r="AS26" s="11">
        <v>8</v>
      </c>
      <c r="AT26" s="11"/>
      <c r="AU26" s="11"/>
      <c r="AV26" s="11" t="e">
        <f t="shared" si="9"/>
        <v>#DIV/0!</v>
      </c>
    </row>
    <row r="27" spans="1:48" s="14" customFormat="1" ht="11.25">
      <c r="A27" s="11" t="s">
        <v>24</v>
      </c>
      <c r="B27" s="11">
        <v>300</v>
      </c>
      <c r="C27" s="11">
        <v>400</v>
      </c>
      <c r="D27" s="11">
        <v>350</v>
      </c>
      <c r="E27" s="11"/>
      <c r="F27" s="11">
        <v>400</v>
      </c>
      <c r="G27" s="2">
        <v>1310</v>
      </c>
      <c r="H27" s="22">
        <f t="shared" si="1"/>
        <v>1310</v>
      </c>
      <c r="I27" s="22">
        <f t="shared" si="2"/>
        <v>1310</v>
      </c>
      <c r="J27" s="22">
        <f t="shared" si="3"/>
        <v>47060</v>
      </c>
      <c r="K27" s="22">
        <f t="shared" si="4"/>
        <v>35.9236641221374</v>
      </c>
      <c r="L27" s="15"/>
      <c r="M27" s="15"/>
      <c r="N27" s="15"/>
      <c r="O27" s="15" t="e">
        <f t="shared" si="10"/>
        <v>#DIV/0!</v>
      </c>
      <c r="P27" s="15">
        <v>300</v>
      </c>
      <c r="Q27" s="15">
        <v>300</v>
      </c>
      <c r="R27" s="15">
        <v>9300</v>
      </c>
      <c r="S27" s="16">
        <f t="shared" si="5"/>
        <v>31</v>
      </c>
      <c r="T27" s="3">
        <v>30</v>
      </c>
      <c r="U27" s="15">
        <v>30</v>
      </c>
      <c r="V27" s="15">
        <v>660</v>
      </c>
      <c r="W27" s="15">
        <f t="shared" si="13"/>
        <v>22</v>
      </c>
      <c r="X27" s="11" t="s">
        <v>24</v>
      </c>
      <c r="Y27" s="15">
        <v>400</v>
      </c>
      <c r="Z27" s="15">
        <v>400</v>
      </c>
      <c r="AA27" s="15">
        <v>16000</v>
      </c>
      <c r="AB27" s="16">
        <f t="shared" si="6"/>
        <v>40</v>
      </c>
      <c r="AC27" s="15">
        <v>550</v>
      </c>
      <c r="AD27" s="15">
        <v>550</v>
      </c>
      <c r="AE27" s="15">
        <v>20160</v>
      </c>
      <c r="AF27" s="16">
        <f t="shared" si="7"/>
        <v>36.654545454545456</v>
      </c>
      <c r="AG27" s="15">
        <v>30</v>
      </c>
      <c r="AH27" s="15">
        <v>30</v>
      </c>
      <c r="AI27" s="15">
        <v>940</v>
      </c>
      <c r="AJ27" s="16">
        <f t="shared" si="8"/>
        <v>31.333333333333332</v>
      </c>
      <c r="AK27" s="15"/>
      <c r="AL27" s="15"/>
      <c r="AM27" s="15"/>
      <c r="AN27" s="18" t="e">
        <f t="shared" si="11"/>
        <v>#DIV/0!</v>
      </c>
      <c r="AO27" s="15"/>
      <c r="AP27" s="15"/>
      <c r="AQ27" s="15"/>
      <c r="AR27" s="16" t="e">
        <f t="shared" si="12"/>
        <v>#DIV/0!</v>
      </c>
      <c r="AS27" s="11">
        <v>150</v>
      </c>
      <c r="AT27" s="11"/>
      <c r="AU27" s="11"/>
      <c r="AV27" s="11" t="e">
        <f t="shared" si="9"/>
        <v>#DIV/0!</v>
      </c>
    </row>
    <row r="28" spans="1:48" s="14" customFormat="1" ht="11.25">
      <c r="A28" s="11" t="s">
        <v>25</v>
      </c>
      <c r="B28" s="11">
        <v>293</v>
      </c>
      <c r="C28" s="11">
        <v>300</v>
      </c>
      <c r="D28" s="11">
        <v>150</v>
      </c>
      <c r="E28" s="11"/>
      <c r="F28" s="11">
        <v>300</v>
      </c>
      <c r="G28" s="2">
        <v>647</v>
      </c>
      <c r="H28" s="22">
        <f t="shared" si="1"/>
        <v>605</v>
      </c>
      <c r="I28" s="22">
        <f t="shared" si="2"/>
        <v>605</v>
      </c>
      <c r="J28" s="22">
        <f t="shared" si="3"/>
        <v>22179</v>
      </c>
      <c r="K28" s="22">
        <f t="shared" si="4"/>
        <v>36.659504132231405</v>
      </c>
      <c r="L28" s="15"/>
      <c r="M28" s="15"/>
      <c r="N28" s="15"/>
      <c r="O28" s="15" t="e">
        <f t="shared" si="10"/>
        <v>#DIV/0!</v>
      </c>
      <c r="P28" s="15"/>
      <c r="Q28" s="15"/>
      <c r="R28" s="15"/>
      <c r="S28" s="16" t="e">
        <f t="shared" si="5"/>
        <v>#DIV/0!</v>
      </c>
      <c r="T28" s="3">
        <v>25</v>
      </c>
      <c r="U28" s="15">
        <v>25</v>
      </c>
      <c r="V28" s="15">
        <v>525</v>
      </c>
      <c r="W28" s="15">
        <f t="shared" si="13"/>
        <v>21</v>
      </c>
      <c r="X28" s="11" t="s">
        <v>25</v>
      </c>
      <c r="Y28" s="15">
        <v>210</v>
      </c>
      <c r="Z28" s="15">
        <v>210</v>
      </c>
      <c r="AA28" s="15">
        <v>7434</v>
      </c>
      <c r="AB28" s="16">
        <f t="shared" si="6"/>
        <v>35.4</v>
      </c>
      <c r="AC28" s="15">
        <v>310</v>
      </c>
      <c r="AD28" s="15">
        <v>310</v>
      </c>
      <c r="AE28" s="15">
        <v>12000</v>
      </c>
      <c r="AF28" s="16">
        <f t="shared" si="7"/>
        <v>38.70967741935484</v>
      </c>
      <c r="AG28" s="15">
        <v>60</v>
      </c>
      <c r="AH28" s="15">
        <v>60</v>
      </c>
      <c r="AI28" s="15">
        <v>2220</v>
      </c>
      <c r="AJ28" s="16">
        <f t="shared" si="8"/>
        <v>37</v>
      </c>
      <c r="AK28" s="15"/>
      <c r="AL28" s="15"/>
      <c r="AM28" s="15"/>
      <c r="AN28" s="18" t="e">
        <f t="shared" si="11"/>
        <v>#DIV/0!</v>
      </c>
      <c r="AO28" s="15"/>
      <c r="AP28" s="15"/>
      <c r="AQ28" s="15"/>
      <c r="AR28" s="16" t="e">
        <f t="shared" si="12"/>
        <v>#DIV/0!</v>
      </c>
      <c r="AS28" s="11"/>
      <c r="AT28" s="11"/>
      <c r="AU28" s="11"/>
      <c r="AV28" s="11" t="e">
        <f t="shared" si="9"/>
        <v>#DIV/0!</v>
      </c>
    </row>
    <row r="29" spans="1:48" s="14" customFormat="1" ht="11.25">
      <c r="A29" s="11" t="s">
        <v>16</v>
      </c>
      <c r="B29" s="11">
        <v>70</v>
      </c>
      <c r="C29" s="11">
        <v>90</v>
      </c>
      <c r="D29" s="11">
        <v>90</v>
      </c>
      <c r="E29" s="11"/>
      <c r="F29" s="11"/>
      <c r="G29" s="2">
        <v>181</v>
      </c>
      <c r="H29" s="22">
        <f t="shared" si="1"/>
        <v>181</v>
      </c>
      <c r="I29" s="22">
        <f t="shared" si="2"/>
        <v>181</v>
      </c>
      <c r="J29" s="22">
        <f t="shared" si="3"/>
        <v>7680</v>
      </c>
      <c r="K29" s="22">
        <f t="shared" si="4"/>
        <v>42.430939226519335</v>
      </c>
      <c r="L29" s="15"/>
      <c r="M29" s="15"/>
      <c r="N29" s="15"/>
      <c r="O29" s="15" t="e">
        <f t="shared" si="10"/>
        <v>#DIV/0!</v>
      </c>
      <c r="P29" s="15">
        <v>35</v>
      </c>
      <c r="Q29" s="15">
        <v>35</v>
      </c>
      <c r="R29" s="15">
        <v>1250</v>
      </c>
      <c r="S29" s="16">
        <f t="shared" si="5"/>
        <v>35.714285714285715</v>
      </c>
      <c r="T29" s="3"/>
      <c r="U29" s="15"/>
      <c r="V29" s="15"/>
      <c r="W29" s="15" t="e">
        <f t="shared" si="13"/>
        <v>#DIV/0!</v>
      </c>
      <c r="X29" s="11" t="s">
        <v>16</v>
      </c>
      <c r="Y29" s="15">
        <v>81</v>
      </c>
      <c r="Z29" s="15">
        <v>81</v>
      </c>
      <c r="AA29" s="15">
        <v>3500</v>
      </c>
      <c r="AB29" s="16">
        <f t="shared" si="6"/>
        <v>43.20987654320987</v>
      </c>
      <c r="AC29" s="15">
        <v>55</v>
      </c>
      <c r="AD29" s="15">
        <v>55</v>
      </c>
      <c r="AE29" s="15">
        <v>2530</v>
      </c>
      <c r="AF29" s="16">
        <f t="shared" si="7"/>
        <v>46</v>
      </c>
      <c r="AG29" s="15">
        <v>10</v>
      </c>
      <c r="AH29" s="15">
        <v>10</v>
      </c>
      <c r="AI29" s="15">
        <v>400</v>
      </c>
      <c r="AJ29" s="16">
        <f t="shared" si="8"/>
        <v>40</v>
      </c>
      <c r="AK29" s="15"/>
      <c r="AL29" s="15"/>
      <c r="AM29" s="15"/>
      <c r="AN29" s="18" t="e">
        <f t="shared" si="11"/>
        <v>#DIV/0!</v>
      </c>
      <c r="AO29" s="15"/>
      <c r="AP29" s="15"/>
      <c r="AQ29" s="15"/>
      <c r="AR29" s="16" t="e">
        <f t="shared" si="12"/>
        <v>#DIV/0!</v>
      </c>
      <c r="AS29" s="11">
        <v>2</v>
      </c>
      <c r="AT29" s="11"/>
      <c r="AU29" s="11"/>
      <c r="AV29" s="11" t="e">
        <f t="shared" si="9"/>
        <v>#DIV/0!</v>
      </c>
    </row>
    <row r="30" spans="1:48" s="14" customFormat="1" ht="11.25">
      <c r="A30" s="11" t="s">
        <v>51</v>
      </c>
      <c r="B30" s="11"/>
      <c r="C30" s="11">
        <v>220</v>
      </c>
      <c r="D30" s="11">
        <v>80</v>
      </c>
      <c r="E30" s="11">
        <v>20</v>
      </c>
      <c r="F30" s="11">
        <v>90</v>
      </c>
      <c r="G30" s="2">
        <v>1400</v>
      </c>
      <c r="H30" s="22">
        <f t="shared" si="1"/>
        <v>920</v>
      </c>
      <c r="I30" s="22">
        <f t="shared" si="2"/>
        <v>920</v>
      </c>
      <c r="J30" s="22">
        <f t="shared" si="3"/>
        <v>27000</v>
      </c>
      <c r="K30" s="22">
        <f t="shared" si="4"/>
        <v>29.347826086956523</v>
      </c>
      <c r="L30" s="15"/>
      <c r="M30" s="15"/>
      <c r="N30" s="15"/>
      <c r="O30" s="15" t="e">
        <f t="shared" si="10"/>
        <v>#DIV/0!</v>
      </c>
      <c r="P30" s="15"/>
      <c r="Q30" s="15"/>
      <c r="R30" s="15"/>
      <c r="S30" s="16" t="e">
        <f t="shared" si="5"/>
        <v>#DIV/0!</v>
      </c>
      <c r="T30" s="3"/>
      <c r="U30" s="15"/>
      <c r="V30" s="15"/>
      <c r="W30" s="15" t="e">
        <f t="shared" si="13"/>
        <v>#DIV/0!</v>
      </c>
      <c r="X30" s="11" t="s">
        <v>51</v>
      </c>
      <c r="Y30" s="15">
        <v>320</v>
      </c>
      <c r="Z30" s="15">
        <v>320</v>
      </c>
      <c r="AA30" s="15">
        <v>9000</v>
      </c>
      <c r="AB30" s="16">
        <f t="shared" si="6"/>
        <v>28.125</v>
      </c>
      <c r="AC30" s="15">
        <v>450</v>
      </c>
      <c r="AD30" s="15">
        <v>450</v>
      </c>
      <c r="AE30" s="15">
        <v>13500</v>
      </c>
      <c r="AF30" s="16">
        <f t="shared" si="7"/>
        <v>30</v>
      </c>
      <c r="AG30" s="15">
        <v>150</v>
      </c>
      <c r="AH30" s="15">
        <v>150</v>
      </c>
      <c r="AI30" s="15">
        <v>4500</v>
      </c>
      <c r="AJ30" s="16">
        <f t="shared" si="8"/>
        <v>30</v>
      </c>
      <c r="AK30" s="15"/>
      <c r="AL30" s="15"/>
      <c r="AM30" s="15"/>
      <c r="AN30" s="18" t="e">
        <f t="shared" si="11"/>
        <v>#DIV/0!</v>
      </c>
      <c r="AO30" s="15"/>
      <c r="AP30" s="15"/>
      <c r="AQ30" s="15"/>
      <c r="AR30" s="16" t="e">
        <f t="shared" si="12"/>
        <v>#DIV/0!</v>
      </c>
      <c r="AS30" s="11">
        <v>150</v>
      </c>
      <c r="AT30" s="11"/>
      <c r="AU30" s="11"/>
      <c r="AV30" s="11" t="e">
        <f t="shared" si="9"/>
        <v>#DIV/0!</v>
      </c>
    </row>
    <row r="31" spans="1:48" s="14" customFormat="1" ht="11.25">
      <c r="A31" s="11" t="s">
        <v>38</v>
      </c>
      <c r="B31" s="11">
        <v>100</v>
      </c>
      <c r="C31" s="11">
        <v>100</v>
      </c>
      <c r="D31" s="11">
        <v>35</v>
      </c>
      <c r="E31" s="11"/>
      <c r="F31" s="11"/>
      <c r="G31" s="2">
        <v>185</v>
      </c>
      <c r="H31" s="22">
        <f t="shared" si="1"/>
        <v>185</v>
      </c>
      <c r="I31" s="22">
        <f t="shared" si="2"/>
        <v>185</v>
      </c>
      <c r="J31" s="22">
        <f t="shared" si="3"/>
        <v>5010</v>
      </c>
      <c r="K31" s="22">
        <f t="shared" si="4"/>
        <v>27.08108108108108</v>
      </c>
      <c r="L31" s="15"/>
      <c r="M31" s="15"/>
      <c r="N31" s="15"/>
      <c r="O31" s="15" t="e">
        <f t="shared" si="10"/>
        <v>#DIV/0!</v>
      </c>
      <c r="P31" s="15">
        <v>80</v>
      </c>
      <c r="Q31" s="15">
        <v>80</v>
      </c>
      <c r="R31" s="15">
        <v>2360</v>
      </c>
      <c r="S31" s="16">
        <f t="shared" si="5"/>
        <v>29.5</v>
      </c>
      <c r="T31" s="3"/>
      <c r="U31" s="15"/>
      <c r="V31" s="15"/>
      <c r="W31" s="15" t="e">
        <f t="shared" si="13"/>
        <v>#DIV/0!</v>
      </c>
      <c r="X31" s="11" t="s">
        <v>38</v>
      </c>
      <c r="Y31" s="15">
        <v>75</v>
      </c>
      <c r="Z31" s="15">
        <v>75</v>
      </c>
      <c r="AA31" s="15">
        <v>1900</v>
      </c>
      <c r="AB31" s="16">
        <f t="shared" si="6"/>
        <v>25.333333333333332</v>
      </c>
      <c r="AC31" s="15">
        <v>30</v>
      </c>
      <c r="AD31" s="15">
        <v>30</v>
      </c>
      <c r="AE31" s="15">
        <v>750</v>
      </c>
      <c r="AF31" s="16">
        <f t="shared" si="7"/>
        <v>25</v>
      </c>
      <c r="AG31" s="15"/>
      <c r="AH31" s="15"/>
      <c r="AI31" s="15"/>
      <c r="AJ31" s="16" t="e">
        <f t="shared" si="8"/>
        <v>#DIV/0!</v>
      </c>
      <c r="AK31" s="15"/>
      <c r="AL31" s="15"/>
      <c r="AM31" s="15"/>
      <c r="AN31" s="18" t="e">
        <f t="shared" si="11"/>
        <v>#DIV/0!</v>
      </c>
      <c r="AO31" s="15"/>
      <c r="AP31" s="15"/>
      <c r="AQ31" s="15"/>
      <c r="AR31" s="16" t="e">
        <f t="shared" si="12"/>
        <v>#DIV/0!</v>
      </c>
      <c r="AS31" s="11">
        <v>15</v>
      </c>
      <c r="AT31" s="11"/>
      <c r="AU31" s="11"/>
      <c r="AV31" s="11" t="e">
        <f t="shared" si="9"/>
        <v>#DIV/0!</v>
      </c>
    </row>
    <row r="32" spans="1:48" s="14" customFormat="1" ht="11.25">
      <c r="A32" s="11" t="s">
        <v>47</v>
      </c>
      <c r="B32" s="11"/>
      <c r="C32" s="11"/>
      <c r="D32" s="11"/>
      <c r="E32" s="11"/>
      <c r="F32" s="11"/>
      <c r="G32" s="2">
        <v>150</v>
      </c>
      <c r="H32" s="22">
        <f t="shared" si="1"/>
        <v>80</v>
      </c>
      <c r="I32" s="22">
        <f t="shared" si="2"/>
        <v>80</v>
      </c>
      <c r="J32" s="22">
        <f t="shared" si="3"/>
        <v>2000</v>
      </c>
      <c r="K32" s="22">
        <f t="shared" si="4"/>
        <v>25</v>
      </c>
      <c r="L32" s="15"/>
      <c r="M32" s="15"/>
      <c r="N32" s="15"/>
      <c r="O32" s="15" t="e">
        <f t="shared" si="10"/>
        <v>#DIV/0!</v>
      </c>
      <c r="P32" s="15"/>
      <c r="Q32" s="15"/>
      <c r="R32" s="15"/>
      <c r="S32" s="16" t="e">
        <f t="shared" si="5"/>
        <v>#DIV/0!</v>
      </c>
      <c r="T32" s="3"/>
      <c r="U32" s="15"/>
      <c r="V32" s="15"/>
      <c r="W32" s="15" t="e">
        <f t="shared" si="13"/>
        <v>#DIV/0!</v>
      </c>
      <c r="X32" s="11" t="s">
        <v>47</v>
      </c>
      <c r="Y32" s="15">
        <v>80</v>
      </c>
      <c r="Z32" s="15">
        <v>80</v>
      </c>
      <c r="AA32" s="15">
        <v>2000</v>
      </c>
      <c r="AB32" s="16">
        <f t="shared" si="6"/>
        <v>25</v>
      </c>
      <c r="AC32" s="15"/>
      <c r="AD32" s="15"/>
      <c r="AE32" s="15"/>
      <c r="AF32" s="16" t="e">
        <f t="shared" si="7"/>
        <v>#DIV/0!</v>
      </c>
      <c r="AG32" s="15"/>
      <c r="AH32" s="15"/>
      <c r="AI32" s="15"/>
      <c r="AJ32" s="16" t="e">
        <f t="shared" si="8"/>
        <v>#DIV/0!</v>
      </c>
      <c r="AK32" s="15"/>
      <c r="AL32" s="15"/>
      <c r="AM32" s="15"/>
      <c r="AN32" s="18" t="e">
        <f t="shared" si="11"/>
        <v>#DIV/0!</v>
      </c>
      <c r="AO32" s="15"/>
      <c r="AP32" s="15"/>
      <c r="AQ32" s="15"/>
      <c r="AR32" s="16" t="e">
        <f t="shared" si="12"/>
        <v>#DIV/0!</v>
      </c>
      <c r="AS32" s="11">
        <v>55</v>
      </c>
      <c r="AT32" s="11"/>
      <c r="AU32" s="11"/>
      <c r="AV32" s="11" t="e">
        <f t="shared" si="9"/>
        <v>#DIV/0!</v>
      </c>
    </row>
    <row r="33" spans="1:48" s="14" customFormat="1" ht="11.25">
      <c r="A33" s="11" t="s">
        <v>48</v>
      </c>
      <c r="B33" s="11">
        <v>155</v>
      </c>
      <c r="C33" s="11">
        <v>155</v>
      </c>
      <c r="D33" s="11"/>
      <c r="E33" s="11"/>
      <c r="F33" s="11"/>
      <c r="G33" s="2">
        <v>453</v>
      </c>
      <c r="H33" s="22">
        <f t="shared" si="1"/>
        <v>453</v>
      </c>
      <c r="I33" s="22">
        <f t="shared" si="2"/>
        <v>453</v>
      </c>
      <c r="J33" s="22">
        <f t="shared" si="3"/>
        <v>10470</v>
      </c>
      <c r="K33" s="22">
        <f t="shared" si="4"/>
        <v>23.112582781456954</v>
      </c>
      <c r="L33" s="15"/>
      <c r="M33" s="15"/>
      <c r="N33" s="15"/>
      <c r="O33" s="15" t="e">
        <f t="shared" si="10"/>
        <v>#DIV/0!</v>
      </c>
      <c r="P33" s="15">
        <v>32</v>
      </c>
      <c r="Q33" s="15">
        <v>32</v>
      </c>
      <c r="R33" s="15">
        <v>800</v>
      </c>
      <c r="S33" s="16">
        <f t="shared" si="5"/>
        <v>25</v>
      </c>
      <c r="T33" s="3"/>
      <c r="U33" s="15"/>
      <c r="V33" s="15"/>
      <c r="W33" s="15" t="e">
        <f t="shared" si="13"/>
        <v>#DIV/0!</v>
      </c>
      <c r="X33" s="11" t="s">
        <v>48</v>
      </c>
      <c r="Y33" s="15">
        <v>213</v>
      </c>
      <c r="Z33" s="15">
        <v>213</v>
      </c>
      <c r="AA33" s="15">
        <v>4890</v>
      </c>
      <c r="AB33" s="16">
        <f t="shared" si="6"/>
        <v>22.95774647887324</v>
      </c>
      <c r="AC33" s="15">
        <v>186</v>
      </c>
      <c r="AD33" s="15">
        <v>186</v>
      </c>
      <c r="AE33" s="15">
        <v>4280</v>
      </c>
      <c r="AF33" s="16">
        <f t="shared" si="7"/>
        <v>23.010752688172044</v>
      </c>
      <c r="AG33" s="15">
        <v>22</v>
      </c>
      <c r="AH33" s="15">
        <v>22</v>
      </c>
      <c r="AI33" s="15">
        <v>500</v>
      </c>
      <c r="AJ33" s="16">
        <f t="shared" si="8"/>
        <v>22.727272727272727</v>
      </c>
      <c r="AK33" s="15"/>
      <c r="AL33" s="15"/>
      <c r="AM33" s="15"/>
      <c r="AN33" s="18" t="e">
        <f t="shared" si="11"/>
        <v>#DIV/0!</v>
      </c>
      <c r="AO33" s="15"/>
      <c r="AP33" s="15"/>
      <c r="AQ33" s="15"/>
      <c r="AR33" s="16" t="e">
        <f t="shared" si="12"/>
        <v>#DIV/0!</v>
      </c>
      <c r="AS33" s="11">
        <v>156</v>
      </c>
      <c r="AT33" s="11"/>
      <c r="AU33" s="11"/>
      <c r="AV33" s="11" t="e">
        <f t="shared" si="9"/>
        <v>#DIV/0!</v>
      </c>
    </row>
    <row r="34" spans="1:48" s="14" customFormat="1" ht="11.25">
      <c r="A34" s="11" t="s">
        <v>37</v>
      </c>
      <c r="B34" s="11"/>
      <c r="C34" s="11">
        <v>70</v>
      </c>
      <c r="D34" s="11"/>
      <c r="E34" s="11"/>
      <c r="F34" s="11"/>
      <c r="G34" s="2">
        <v>257</v>
      </c>
      <c r="H34" s="22">
        <f t="shared" si="1"/>
        <v>257</v>
      </c>
      <c r="I34" s="22">
        <f t="shared" si="2"/>
        <v>257</v>
      </c>
      <c r="J34" s="22">
        <f t="shared" si="3"/>
        <v>5500</v>
      </c>
      <c r="K34" s="22">
        <f t="shared" si="4"/>
        <v>21.40077821011673</v>
      </c>
      <c r="L34" s="15"/>
      <c r="M34" s="15"/>
      <c r="N34" s="15"/>
      <c r="O34" s="15" t="e">
        <f t="shared" si="10"/>
        <v>#DIV/0!</v>
      </c>
      <c r="P34" s="15"/>
      <c r="Q34" s="15"/>
      <c r="R34" s="15"/>
      <c r="S34" s="16" t="e">
        <f t="shared" si="5"/>
        <v>#DIV/0!</v>
      </c>
      <c r="T34" s="3"/>
      <c r="U34" s="15"/>
      <c r="V34" s="15"/>
      <c r="W34" s="15" t="e">
        <f t="shared" si="13"/>
        <v>#DIV/0!</v>
      </c>
      <c r="X34" s="11" t="s">
        <v>37</v>
      </c>
      <c r="Y34" s="15">
        <v>170</v>
      </c>
      <c r="Z34" s="15">
        <v>170</v>
      </c>
      <c r="AA34" s="15">
        <v>3500</v>
      </c>
      <c r="AB34" s="16">
        <f t="shared" si="6"/>
        <v>20.58823529411765</v>
      </c>
      <c r="AC34" s="15"/>
      <c r="AD34" s="15"/>
      <c r="AE34" s="15"/>
      <c r="AF34" s="16" t="e">
        <f t="shared" si="7"/>
        <v>#DIV/0!</v>
      </c>
      <c r="AG34" s="15">
        <v>87</v>
      </c>
      <c r="AH34" s="15">
        <v>87</v>
      </c>
      <c r="AI34" s="15">
        <v>2000</v>
      </c>
      <c r="AJ34" s="16">
        <f t="shared" si="8"/>
        <v>22.988505747126435</v>
      </c>
      <c r="AK34" s="15"/>
      <c r="AL34" s="15"/>
      <c r="AM34" s="15"/>
      <c r="AN34" s="18" t="e">
        <f t="shared" si="11"/>
        <v>#DIV/0!</v>
      </c>
      <c r="AO34" s="15"/>
      <c r="AP34" s="15"/>
      <c r="AQ34" s="15"/>
      <c r="AR34" s="16" t="e">
        <f t="shared" si="12"/>
        <v>#DIV/0!</v>
      </c>
      <c r="AS34" s="11"/>
      <c r="AT34" s="11"/>
      <c r="AU34" s="11"/>
      <c r="AV34" s="11" t="e">
        <f t="shared" si="9"/>
        <v>#DIV/0!</v>
      </c>
    </row>
    <row r="35" spans="1:48" s="14" customFormat="1" ht="11.25">
      <c r="A35" s="20" t="s">
        <v>26</v>
      </c>
      <c r="B35" s="11"/>
      <c r="C35" s="11"/>
      <c r="D35" s="11">
        <v>25</v>
      </c>
      <c r="E35" s="11"/>
      <c r="F35" s="11"/>
      <c r="G35" s="2">
        <v>20</v>
      </c>
      <c r="H35" s="22">
        <f t="shared" si="1"/>
        <v>20</v>
      </c>
      <c r="I35" s="22">
        <f t="shared" si="2"/>
        <v>20</v>
      </c>
      <c r="J35" s="22">
        <f t="shared" si="3"/>
        <v>562</v>
      </c>
      <c r="K35" s="22">
        <f t="shared" si="4"/>
        <v>28.1</v>
      </c>
      <c r="L35" s="15"/>
      <c r="M35" s="15"/>
      <c r="N35" s="15"/>
      <c r="O35" s="15" t="e">
        <f t="shared" si="10"/>
        <v>#DIV/0!</v>
      </c>
      <c r="P35" s="15"/>
      <c r="Q35" s="15"/>
      <c r="R35" s="15"/>
      <c r="S35" s="16" t="e">
        <f t="shared" si="5"/>
        <v>#DIV/0!</v>
      </c>
      <c r="T35" s="3"/>
      <c r="U35" s="15"/>
      <c r="V35" s="15"/>
      <c r="W35" s="15" t="e">
        <f t="shared" si="13"/>
        <v>#DIV/0!</v>
      </c>
      <c r="X35" s="20" t="s">
        <v>26</v>
      </c>
      <c r="Y35" s="15">
        <v>20</v>
      </c>
      <c r="Z35" s="15">
        <v>20</v>
      </c>
      <c r="AA35" s="15">
        <v>562</v>
      </c>
      <c r="AB35" s="16">
        <f t="shared" si="6"/>
        <v>28.1</v>
      </c>
      <c r="AC35" s="15"/>
      <c r="AD35" s="15"/>
      <c r="AE35" s="15"/>
      <c r="AF35" s="16" t="e">
        <f t="shared" si="7"/>
        <v>#DIV/0!</v>
      </c>
      <c r="AG35" s="15"/>
      <c r="AH35" s="15"/>
      <c r="AI35" s="15"/>
      <c r="AJ35" s="16" t="e">
        <f t="shared" si="8"/>
        <v>#DIV/0!</v>
      </c>
      <c r="AK35" s="15"/>
      <c r="AL35" s="15"/>
      <c r="AM35" s="15"/>
      <c r="AN35" s="18" t="e">
        <f t="shared" si="11"/>
        <v>#DIV/0!</v>
      </c>
      <c r="AO35" s="15"/>
      <c r="AP35" s="15"/>
      <c r="AQ35" s="15"/>
      <c r="AR35" s="16" t="e">
        <f t="shared" si="12"/>
        <v>#DIV/0!</v>
      </c>
      <c r="AS35" s="11">
        <v>30</v>
      </c>
      <c r="AT35" s="11"/>
      <c r="AU35" s="11"/>
      <c r="AV35" s="11" t="e">
        <f t="shared" si="9"/>
        <v>#DIV/0!</v>
      </c>
    </row>
    <row r="36" spans="1:48" s="14" customFormat="1" ht="11.25">
      <c r="A36" s="11" t="s">
        <v>49</v>
      </c>
      <c r="B36" s="11"/>
      <c r="C36" s="11"/>
      <c r="D36" s="11"/>
      <c r="E36" s="11"/>
      <c r="F36" s="11"/>
      <c r="G36" s="2">
        <v>38</v>
      </c>
      <c r="H36" s="22">
        <f t="shared" si="1"/>
        <v>38</v>
      </c>
      <c r="I36" s="22">
        <f t="shared" si="2"/>
        <v>38</v>
      </c>
      <c r="J36" s="22">
        <f t="shared" si="3"/>
        <v>690</v>
      </c>
      <c r="K36" s="22">
        <f t="shared" si="4"/>
        <v>18.157894736842106</v>
      </c>
      <c r="L36" s="15"/>
      <c r="M36" s="15"/>
      <c r="N36" s="15"/>
      <c r="O36" s="15" t="e">
        <f t="shared" si="10"/>
        <v>#DIV/0!</v>
      </c>
      <c r="P36" s="15">
        <v>20</v>
      </c>
      <c r="Q36" s="15">
        <v>20</v>
      </c>
      <c r="R36" s="15">
        <v>390</v>
      </c>
      <c r="S36" s="16">
        <f t="shared" si="5"/>
        <v>19.5</v>
      </c>
      <c r="T36" s="3"/>
      <c r="U36" s="15"/>
      <c r="V36" s="15"/>
      <c r="W36" s="15" t="e">
        <f t="shared" si="13"/>
        <v>#DIV/0!</v>
      </c>
      <c r="X36" s="11" t="s">
        <v>49</v>
      </c>
      <c r="Y36" s="15">
        <v>18</v>
      </c>
      <c r="Z36" s="15">
        <v>18</v>
      </c>
      <c r="AA36" s="15">
        <v>300</v>
      </c>
      <c r="AB36" s="16">
        <f t="shared" si="6"/>
        <v>16.666666666666668</v>
      </c>
      <c r="AC36" s="15"/>
      <c r="AD36" s="15"/>
      <c r="AE36" s="15"/>
      <c r="AF36" s="16" t="e">
        <f t="shared" si="7"/>
        <v>#DIV/0!</v>
      </c>
      <c r="AG36" s="15"/>
      <c r="AH36" s="15"/>
      <c r="AI36" s="15"/>
      <c r="AJ36" s="16" t="e">
        <f t="shared" si="8"/>
        <v>#DIV/0!</v>
      </c>
      <c r="AK36" s="15"/>
      <c r="AL36" s="15"/>
      <c r="AM36" s="15"/>
      <c r="AN36" s="18" t="e">
        <f t="shared" si="11"/>
        <v>#DIV/0!</v>
      </c>
      <c r="AO36" s="15"/>
      <c r="AP36" s="15"/>
      <c r="AQ36" s="15"/>
      <c r="AR36" s="16" t="e">
        <f t="shared" si="12"/>
        <v>#DIV/0!</v>
      </c>
      <c r="AS36" s="11">
        <v>2</v>
      </c>
      <c r="AT36" s="11"/>
      <c r="AU36" s="11"/>
      <c r="AV36" s="11" t="e">
        <f t="shared" si="9"/>
        <v>#DIV/0!</v>
      </c>
    </row>
    <row r="37" spans="1:48" s="14" customFormat="1" ht="11.25">
      <c r="A37" s="20" t="s">
        <v>52</v>
      </c>
      <c r="B37" s="11">
        <v>365</v>
      </c>
      <c r="C37" s="11">
        <v>790</v>
      </c>
      <c r="D37" s="11">
        <v>120</v>
      </c>
      <c r="E37" s="11"/>
      <c r="F37" s="11"/>
      <c r="G37" s="2">
        <v>2209</v>
      </c>
      <c r="H37" s="22">
        <f t="shared" si="1"/>
        <v>2209</v>
      </c>
      <c r="I37" s="22">
        <f t="shared" si="2"/>
        <v>2209</v>
      </c>
      <c r="J37" s="22">
        <f t="shared" si="3"/>
        <v>52080</v>
      </c>
      <c r="K37" s="22">
        <f t="shared" si="4"/>
        <v>23.576278859212312</v>
      </c>
      <c r="L37" s="15"/>
      <c r="M37" s="15"/>
      <c r="N37" s="15"/>
      <c r="O37" s="15" t="e">
        <f t="shared" si="10"/>
        <v>#DIV/0!</v>
      </c>
      <c r="P37" s="15">
        <v>527</v>
      </c>
      <c r="Q37" s="15">
        <v>527</v>
      </c>
      <c r="R37" s="15">
        <v>13000</v>
      </c>
      <c r="S37" s="16">
        <f t="shared" si="5"/>
        <v>24.667931688804554</v>
      </c>
      <c r="T37" s="3">
        <v>25</v>
      </c>
      <c r="U37" s="15">
        <v>25</v>
      </c>
      <c r="V37" s="15">
        <v>400</v>
      </c>
      <c r="W37" s="15">
        <f t="shared" si="13"/>
        <v>16</v>
      </c>
      <c r="X37" s="20" t="s">
        <v>52</v>
      </c>
      <c r="Y37" s="15">
        <v>933</v>
      </c>
      <c r="Z37" s="15">
        <v>933</v>
      </c>
      <c r="AA37" s="15">
        <v>22800</v>
      </c>
      <c r="AB37" s="16">
        <f t="shared" si="6"/>
        <v>24.437299035369776</v>
      </c>
      <c r="AC37" s="15">
        <v>540</v>
      </c>
      <c r="AD37" s="15">
        <v>540</v>
      </c>
      <c r="AE37" s="15">
        <v>12420</v>
      </c>
      <c r="AF37" s="16">
        <f t="shared" si="7"/>
        <v>23</v>
      </c>
      <c r="AG37" s="15">
        <v>140</v>
      </c>
      <c r="AH37" s="15">
        <v>140</v>
      </c>
      <c r="AI37" s="15">
        <v>2800</v>
      </c>
      <c r="AJ37" s="16">
        <f t="shared" si="8"/>
        <v>20</v>
      </c>
      <c r="AK37" s="15">
        <v>44</v>
      </c>
      <c r="AL37" s="15">
        <v>44</v>
      </c>
      <c r="AM37" s="15">
        <v>660</v>
      </c>
      <c r="AN37" s="18">
        <f t="shared" si="11"/>
        <v>15</v>
      </c>
      <c r="AO37" s="15"/>
      <c r="AP37" s="15"/>
      <c r="AQ37" s="15"/>
      <c r="AR37" s="16" t="e">
        <f t="shared" si="12"/>
        <v>#DIV/0!</v>
      </c>
      <c r="AS37" s="11">
        <v>384</v>
      </c>
      <c r="AT37" s="11"/>
      <c r="AU37" s="11"/>
      <c r="AV37" s="11" t="e">
        <f t="shared" si="9"/>
        <v>#DIV/0!</v>
      </c>
    </row>
    <row r="38" spans="1:48" s="14" customFormat="1" ht="11.25">
      <c r="A38" s="20" t="s">
        <v>66</v>
      </c>
      <c r="B38" s="11"/>
      <c r="C38" s="11"/>
      <c r="D38" s="11"/>
      <c r="E38" s="11"/>
      <c r="F38" s="11"/>
      <c r="G38" s="2"/>
      <c r="H38" s="22">
        <f t="shared" si="1"/>
        <v>0</v>
      </c>
      <c r="I38" s="22">
        <f t="shared" si="2"/>
        <v>0</v>
      </c>
      <c r="J38" s="22">
        <f t="shared" si="3"/>
        <v>0</v>
      </c>
      <c r="K38" s="22" t="e">
        <f t="shared" si="4"/>
        <v>#DIV/0!</v>
      </c>
      <c r="L38" s="15"/>
      <c r="M38" s="15"/>
      <c r="N38" s="15"/>
      <c r="O38" s="15" t="e">
        <f t="shared" si="10"/>
        <v>#DIV/0!</v>
      </c>
      <c r="P38" s="15"/>
      <c r="Q38" s="15"/>
      <c r="R38" s="15"/>
      <c r="S38" s="16" t="e">
        <f t="shared" si="5"/>
        <v>#DIV/0!</v>
      </c>
      <c r="T38" s="3"/>
      <c r="U38" s="15"/>
      <c r="V38" s="15"/>
      <c r="W38" s="15" t="e">
        <f t="shared" si="13"/>
        <v>#DIV/0!</v>
      </c>
      <c r="X38" s="20" t="s">
        <v>66</v>
      </c>
      <c r="Y38" s="15"/>
      <c r="Z38" s="15"/>
      <c r="AA38" s="15"/>
      <c r="AB38" s="16" t="e">
        <f t="shared" si="6"/>
        <v>#DIV/0!</v>
      </c>
      <c r="AC38" s="15"/>
      <c r="AD38" s="15"/>
      <c r="AE38" s="15"/>
      <c r="AF38" s="16" t="e">
        <f t="shared" si="7"/>
        <v>#DIV/0!</v>
      </c>
      <c r="AG38" s="15"/>
      <c r="AH38" s="15"/>
      <c r="AI38" s="15"/>
      <c r="AJ38" s="16" t="e">
        <f t="shared" si="8"/>
        <v>#DIV/0!</v>
      </c>
      <c r="AK38" s="29"/>
      <c r="AL38" s="29"/>
      <c r="AM38" s="29"/>
      <c r="AN38" s="18" t="e">
        <f t="shared" si="11"/>
        <v>#DIV/0!</v>
      </c>
      <c r="AO38" s="29"/>
      <c r="AP38" s="29"/>
      <c r="AQ38" s="29"/>
      <c r="AR38" s="16" t="e">
        <f t="shared" si="12"/>
        <v>#DIV/0!</v>
      </c>
      <c r="AS38" s="30"/>
      <c r="AT38" s="30"/>
      <c r="AU38" s="30"/>
      <c r="AV38" s="11" t="e">
        <f t="shared" si="9"/>
        <v>#DIV/0!</v>
      </c>
    </row>
    <row r="39" spans="1:48" s="19" customFormat="1" ht="12.75" customHeight="1">
      <c r="A39" s="12" t="s">
        <v>17</v>
      </c>
      <c r="B39" s="12">
        <f>SUM(B5:B37)</f>
        <v>5943</v>
      </c>
      <c r="C39" s="12">
        <f>SUM(C5:C37)</f>
        <v>6285</v>
      </c>
      <c r="D39" s="12">
        <f>SUM(D5:D37)</f>
        <v>4330</v>
      </c>
      <c r="E39" s="12">
        <f>SUM(E5:E37)</f>
        <v>736</v>
      </c>
      <c r="F39" s="12">
        <f>SUM(F5:F37)</f>
        <v>2201</v>
      </c>
      <c r="G39" s="12">
        <f>SUM(G5:G38)</f>
        <v>19170</v>
      </c>
      <c r="H39" s="12">
        <f>SUM(H5:H38)</f>
        <v>16894</v>
      </c>
      <c r="I39" s="12">
        <f>SUM(I5:I38)</f>
        <v>16884</v>
      </c>
      <c r="J39" s="12">
        <f>SUM(J5:J38)</f>
        <v>459921</v>
      </c>
      <c r="K39" s="2">
        <f t="shared" si="4"/>
        <v>27.24004975124378</v>
      </c>
      <c r="L39" s="12">
        <f>SUM(L5:L37)</f>
        <v>518</v>
      </c>
      <c r="M39" s="12">
        <f>SUM(M5:M37)</f>
        <v>518</v>
      </c>
      <c r="N39" s="12">
        <f>SUM(N5:N37)</f>
        <v>15340</v>
      </c>
      <c r="O39" s="12">
        <f>N39/M39</f>
        <v>29.613899613899616</v>
      </c>
      <c r="P39" s="12">
        <f>SUM(P5:P38)</f>
        <v>3985</v>
      </c>
      <c r="Q39" s="12">
        <f>SUM(Q5:Q38)</f>
        <v>3985</v>
      </c>
      <c r="R39" s="12">
        <f>SUM(R5:R38)</f>
        <v>112662</v>
      </c>
      <c r="S39" s="16">
        <f>R39/Q39</f>
        <v>28.27151819322459</v>
      </c>
      <c r="T39" s="12">
        <f>SUM(T5:T38)</f>
        <v>246</v>
      </c>
      <c r="U39" s="12">
        <f>SUM(U5:U38)</f>
        <v>246</v>
      </c>
      <c r="V39" s="12">
        <f>SUM(V5:V38)</f>
        <v>4263</v>
      </c>
      <c r="W39" s="12">
        <f>V39/U39</f>
        <v>17.329268292682926</v>
      </c>
      <c r="X39" s="12" t="s">
        <v>17</v>
      </c>
      <c r="Y39" s="12">
        <f>SUM(Y5:Y38)</f>
        <v>5974</v>
      </c>
      <c r="Z39" s="12">
        <f>SUM(Z5:Z38)</f>
        <v>5974</v>
      </c>
      <c r="AA39" s="12">
        <f>SUM(AA5:AA38)</f>
        <v>158771</v>
      </c>
      <c r="AB39" s="16">
        <f t="shared" si="6"/>
        <v>26.577000334784064</v>
      </c>
      <c r="AC39" s="12">
        <f>SUM(AC5:AC38)</f>
        <v>4423</v>
      </c>
      <c r="AD39" s="12">
        <f>SUM(AD5:AD38)</f>
        <v>4423</v>
      </c>
      <c r="AE39" s="12">
        <f>SUM(AE5:AE38)</f>
        <v>126998</v>
      </c>
      <c r="AF39" s="16">
        <f t="shared" si="7"/>
        <v>28.713090662446305</v>
      </c>
      <c r="AG39" s="12">
        <f>SUM(AG5:AG38)</f>
        <v>1621</v>
      </c>
      <c r="AH39" s="12">
        <f>SUM(AH5:AH38)</f>
        <v>1621</v>
      </c>
      <c r="AI39" s="12">
        <f>SUM(AI5:AI38)</f>
        <v>39885</v>
      </c>
      <c r="AJ39" s="16">
        <f t="shared" si="8"/>
        <v>24.605181986428132</v>
      </c>
      <c r="AK39" s="18">
        <f>SUM(AK4:AK38)</f>
        <v>67</v>
      </c>
      <c r="AL39" s="18">
        <f>SUM(AL4:AL38)</f>
        <v>57</v>
      </c>
      <c r="AM39" s="18">
        <f>SUM(AM4:AM38)</f>
        <v>870</v>
      </c>
      <c r="AN39" s="18">
        <f>AM39/AL39</f>
        <v>15.263157894736842</v>
      </c>
      <c r="AO39" s="18">
        <f>SUM(AO5:AO38)</f>
        <v>60</v>
      </c>
      <c r="AP39" s="18">
        <f>SUM(AP5:AP38)</f>
        <v>60</v>
      </c>
      <c r="AQ39" s="18">
        <f>SUM(AQ5:AQ38)</f>
        <v>1132</v>
      </c>
      <c r="AR39" s="16">
        <f t="shared" si="12"/>
        <v>18.866666666666667</v>
      </c>
      <c r="AS39" s="18">
        <f>SUM(AS5:AS38)</f>
        <v>2487</v>
      </c>
      <c r="AT39" s="18">
        <f>SUM(AT5:AT38)</f>
        <v>83</v>
      </c>
      <c r="AU39" s="18">
        <f>SUM(AU5:AU38)</f>
        <v>18120</v>
      </c>
      <c r="AV39" s="11">
        <f t="shared" si="9"/>
        <v>218.3132530120482</v>
      </c>
    </row>
    <row r="40" spans="1:48" s="19" customFormat="1" ht="11.25">
      <c r="A40" s="13" t="s">
        <v>18</v>
      </c>
      <c r="B40" s="13">
        <v>5943</v>
      </c>
      <c r="C40" s="13">
        <v>5943</v>
      </c>
      <c r="D40" s="13"/>
      <c r="E40" s="13">
        <v>1338</v>
      </c>
      <c r="F40" s="13">
        <v>4605</v>
      </c>
      <c r="G40" s="13">
        <v>19170</v>
      </c>
      <c r="H40" s="2">
        <v>19170</v>
      </c>
      <c r="I40" s="13">
        <v>19170</v>
      </c>
      <c r="J40" s="13"/>
      <c r="K40" s="13"/>
      <c r="L40" s="13">
        <v>605</v>
      </c>
      <c r="M40" s="13"/>
      <c r="N40" s="13"/>
      <c r="O40" s="13"/>
      <c r="P40" s="13">
        <v>4109</v>
      </c>
      <c r="Q40" s="13"/>
      <c r="R40" s="13"/>
      <c r="S40" s="13"/>
      <c r="T40" s="13">
        <v>246</v>
      </c>
      <c r="U40" s="13"/>
      <c r="V40" s="12"/>
      <c r="W40" s="12"/>
      <c r="X40" s="13" t="s">
        <v>18</v>
      </c>
      <c r="Y40" s="12">
        <v>6424</v>
      </c>
      <c r="Z40" s="12"/>
      <c r="AA40" s="12"/>
      <c r="AB40" s="12"/>
      <c r="AC40" s="12">
        <v>5741</v>
      </c>
      <c r="AD40" s="12"/>
      <c r="AE40" s="12"/>
      <c r="AF40" s="12"/>
      <c r="AG40" s="12">
        <v>1842</v>
      </c>
      <c r="AH40" s="12"/>
      <c r="AI40" s="12"/>
      <c r="AJ40" s="12"/>
      <c r="AK40" s="12">
        <v>123</v>
      </c>
      <c r="AL40" s="12"/>
      <c r="AM40" s="12"/>
      <c r="AN40" s="12"/>
      <c r="AO40" s="12">
        <v>80</v>
      </c>
      <c r="AP40" s="12"/>
      <c r="AQ40" s="12"/>
      <c r="AR40" s="12"/>
      <c r="AS40" s="11">
        <v>2487</v>
      </c>
      <c r="AT40" s="11">
        <v>2487</v>
      </c>
      <c r="AU40" s="11"/>
      <c r="AV40" s="11"/>
    </row>
    <row r="41" spans="1:48" s="14" customFormat="1" ht="11.25">
      <c r="A41" s="20" t="s">
        <v>39</v>
      </c>
      <c r="B41" s="23"/>
      <c r="C41" s="23">
        <f aca="true" t="shared" si="14" ref="C41:Y41">C39/C40*100</f>
        <v>105.75466935890965</v>
      </c>
      <c r="D41" s="23" t="e">
        <f t="shared" si="14"/>
        <v>#DIV/0!</v>
      </c>
      <c r="E41" s="23">
        <f t="shared" si="14"/>
        <v>55.00747384155456</v>
      </c>
      <c r="F41" s="21">
        <f t="shared" si="14"/>
        <v>47.795874049945716</v>
      </c>
      <c r="G41" s="21"/>
      <c r="H41" s="21">
        <f t="shared" si="14"/>
        <v>88.12728221178926</v>
      </c>
      <c r="I41" s="21">
        <f t="shared" si="14"/>
        <v>88.07511737089202</v>
      </c>
      <c r="J41" s="21" t="e">
        <f t="shared" si="14"/>
        <v>#DIV/0!</v>
      </c>
      <c r="K41" s="21" t="e">
        <f t="shared" si="14"/>
        <v>#DIV/0!</v>
      </c>
      <c r="L41" s="21">
        <f t="shared" si="14"/>
        <v>85.6198347107438</v>
      </c>
      <c r="M41" s="21" t="e">
        <f t="shared" si="14"/>
        <v>#DIV/0!</v>
      </c>
      <c r="N41" s="21" t="e">
        <f t="shared" si="14"/>
        <v>#DIV/0!</v>
      </c>
      <c r="O41" s="21" t="e">
        <f t="shared" si="14"/>
        <v>#DIV/0!</v>
      </c>
      <c r="P41" s="21">
        <f t="shared" si="14"/>
        <v>96.9822341202239</v>
      </c>
      <c r="Q41" s="21" t="e">
        <f t="shared" si="14"/>
        <v>#DIV/0!</v>
      </c>
      <c r="R41" s="21" t="e">
        <f t="shared" si="14"/>
        <v>#DIV/0!</v>
      </c>
      <c r="S41" s="21" t="e">
        <f t="shared" si="14"/>
        <v>#DIV/0!</v>
      </c>
      <c r="T41" s="21">
        <f t="shared" si="14"/>
        <v>100</v>
      </c>
      <c r="U41" s="21" t="e">
        <f t="shared" si="14"/>
        <v>#DIV/0!</v>
      </c>
      <c r="V41" s="21" t="e">
        <f t="shared" si="14"/>
        <v>#DIV/0!</v>
      </c>
      <c r="W41" s="21" t="e">
        <f t="shared" si="14"/>
        <v>#DIV/0!</v>
      </c>
      <c r="X41" s="20" t="s">
        <v>39</v>
      </c>
      <c r="Y41" s="21">
        <f t="shared" si="14"/>
        <v>92.99501867995019</v>
      </c>
      <c r="Z41" s="11"/>
      <c r="AA41" s="11"/>
      <c r="AB41" s="11"/>
      <c r="AC41" s="21">
        <f>AC39/AC40*100</f>
        <v>77.04232712071068</v>
      </c>
      <c r="AD41" s="11"/>
      <c r="AE41" s="11"/>
      <c r="AF41" s="11"/>
      <c r="AG41" s="21">
        <f>AG39/AG40*100</f>
        <v>88.00217155266014</v>
      </c>
      <c r="AH41" s="11"/>
      <c r="AI41" s="11"/>
      <c r="AJ41" s="11"/>
      <c r="AK41" s="11">
        <f>AK39/AK40*100</f>
        <v>54.47154471544715</v>
      </c>
      <c r="AL41" s="11"/>
      <c r="AM41" s="11"/>
      <c r="AN41" s="11"/>
      <c r="AO41" s="21">
        <f>AO39/AO40*100</f>
        <v>75</v>
      </c>
      <c r="AP41" s="11"/>
      <c r="AQ41" s="11"/>
      <c r="AR41" s="11"/>
      <c r="AS41" s="11"/>
      <c r="AT41" s="23">
        <f>AT39/AT40*100</f>
        <v>3.337354242058705</v>
      </c>
      <c r="AU41" s="11"/>
      <c r="AV41" s="11"/>
    </row>
    <row r="42" spans="21:48" ht="12.75"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S42" s="27"/>
      <c r="AT42" s="27"/>
      <c r="AU42" s="27"/>
      <c r="AV42" s="27"/>
    </row>
    <row r="43" spans="21:48" ht="12.75"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S43" s="27"/>
      <c r="AT43" s="27"/>
      <c r="AU43" s="27"/>
      <c r="AV43" s="27"/>
    </row>
    <row r="44" spans="21:48" ht="12.75"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S44" s="27"/>
      <c r="AT44" s="27"/>
      <c r="AU44" s="27"/>
      <c r="AV44" s="27"/>
    </row>
    <row r="45" spans="21:48" ht="12.75"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S45" s="27"/>
      <c r="AT45" s="27"/>
      <c r="AU45" s="27"/>
      <c r="AV45" s="27"/>
    </row>
    <row r="46" spans="21:48" ht="12.75"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S46" s="1"/>
      <c r="AT46" s="1"/>
      <c r="AU46" s="1"/>
      <c r="AV46" s="1"/>
    </row>
    <row r="47" spans="21:48" ht="12.75"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S47" s="28"/>
      <c r="AT47" s="28"/>
      <c r="AU47" s="1"/>
      <c r="AV47" s="1"/>
    </row>
    <row r="48" spans="21:43" ht="12.75"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1:43" ht="12.75"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1:43" ht="12.75"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1:43" ht="12.75"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21:43" ht="12.75"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21:43" ht="12.75"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21:43" ht="12.75"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</sheetData>
  <mergeCells count="16">
    <mergeCell ref="X2:X3"/>
    <mergeCell ref="G2:K2"/>
    <mergeCell ref="AS2:AV2"/>
    <mergeCell ref="AS3:AT3"/>
    <mergeCell ref="AU3:AU4"/>
    <mergeCell ref="AV3:AV4"/>
    <mergeCell ref="A1:W1"/>
    <mergeCell ref="AC2:AF2"/>
    <mergeCell ref="A2:A3"/>
    <mergeCell ref="Y2:AB2"/>
    <mergeCell ref="T2:W2"/>
    <mergeCell ref="L2:O2"/>
    <mergeCell ref="P2:S2"/>
    <mergeCell ref="D2:D4"/>
    <mergeCell ref="B2:C3"/>
    <mergeCell ref="E2:F3"/>
  </mergeCells>
  <printOptions/>
  <pageMargins left="0.18" right="0.22" top="0.73" bottom="0.1968503937007874" header="0.2" footer="0"/>
  <pageSetup horizontalDpi="600" verticalDpi="600" orientation="landscape" paperSize="9" scale="84" r:id="rId1"/>
  <colBreaks count="1" manualBreakCount="1">
    <brk id="23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Пресс-секретарь</cp:lastModifiedBy>
  <cp:lastPrinted>2009-08-26T06:03:27Z</cp:lastPrinted>
  <dcterms:created xsi:type="dcterms:W3CDTF">2006-07-25T13:31:08Z</dcterms:created>
  <dcterms:modified xsi:type="dcterms:W3CDTF">2009-08-26T10:00:24Z</dcterms:modified>
  <cp:category/>
  <cp:version/>
  <cp:contentType/>
  <cp:contentStatus/>
</cp:coreProperties>
</file>