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<sst xmlns="http://schemas.openxmlformats.org/spreadsheetml/2006/main" count="86" uniqueCount="80">
  <si>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Колос</t>
  </si>
  <si>
    <t>Звезда</t>
  </si>
  <si>
    <t>Родник</t>
  </si>
  <si>
    <t>Чулпан</t>
  </si>
  <si>
    <t>Родина</t>
  </si>
  <si>
    <t>Заря</t>
  </si>
  <si>
    <t>Первомайск</t>
  </si>
  <si>
    <t>Малалла</t>
  </si>
  <si>
    <t>Мир</t>
  </si>
  <si>
    <t>Знамя</t>
  </si>
  <si>
    <t>Труд</t>
  </si>
  <si>
    <t>Кр.Знамя</t>
  </si>
  <si>
    <t>Хастар</t>
  </si>
  <si>
    <t>Питомник</t>
  </si>
  <si>
    <t>трав</t>
  </si>
  <si>
    <t>Боронование, га</t>
  </si>
  <si>
    <t>зяби</t>
  </si>
  <si>
    <t>мног</t>
  </si>
  <si>
    <t>озим</t>
  </si>
  <si>
    <t>Протр</t>
  </si>
  <si>
    <t>семян</t>
  </si>
  <si>
    <t>тн</t>
  </si>
  <si>
    <t>карт</t>
  </si>
  <si>
    <t>Наименов</t>
  </si>
  <si>
    <t>хозяйств</t>
  </si>
  <si>
    <t>им.Ленина</t>
  </si>
  <si>
    <t>Подкормка,га</t>
  </si>
  <si>
    <t>Дуслык</t>
  </si>
  <si>
    <t>Югель</t>
  </si>
  <si>
    <t>многол</t>
  </si>
  <si>
    <t>озимых</t>
  </si>
  <si>
    <t>посев</t>
  </si>
  <si>
    <t>вт.ч.</t>
  </si>
  <si>
    <t>ячм</t>
  </si>
  <si>
    <t>яр</t>
  </si>
  <si>
    <t>пш</t>
  </si>
  <si>
    <t>овес</t>
  </si>
  <si>
    <t>вика</t>
  </si>
  <si>
    <t>лук</t>
  </si>
  <si>
    <t>горох</t>
  </si>
  <si>
    <t>корм.</t>
  </si>
  <si>
    <t>свеклы</t>
  </si>
  <si>
    <t>сах.</t>
  </si>
  <si>
    <t xml:space="preserve">посев зерновых и з/бобовых </t>
  </si>
  <si>
    <t>стол</t>
  </si>
  <si>
    <t>одн</t>
  </si>
  <si>
    <t>свек</t>
  </si>
  <si>
    <t>репк</t>
  </si>
  <si>
    <t>черн</t>
  </si>
  <si>
    <t>тр</t>
  </si>
  <si>
    <t>мор-</t>
  </si>
  <si>
    <t>ковь</t>
  </si>
  <si>
    <t>посад</t>
  </si>
  <si>
    <t>бо-</t>
  </si>
  <si>
    <t>бы</t>
  </si>
  <si>
    <t>Гвардеец</t>
  </si>
  <si>
    <t>Сидели</t>
  </si>
  <si>
    <t>Исток</t>
  </si>
  <si>
    <t>Жизнь</t>
  </si>
  <si>
    <t>план</t>
  </si>
  <si>
    <t>% выпол</t>
  </si>
  <si>
    <t>Куку</t>
  </si>
  <si>
    <t>руза</t>
  </si>
  <si>
    <t>Булинская</t>
  </si>
  <si>
    <t>всего зерновых</t>
  </si>
  <si>
    <t>факт</t>
  </si>
  <si>
    <t>Яровиз</t>
  </si>
  <si>
    <t>Культ.</t>
  </si>
  <si>
    <t>Тойсинская</t>
  </si>
  <si>
    <t>Чемень</t>
  </si>
  <si>
    <t>ЗАОБатыревское</t>
  </si>
  <si>
    <t>Батырь</t>
  </si>
  <si>
    <t>Движение</t>
  </si>
  <si>
    <t>Весна</t>
  </si>
  <si>
    <t>Шанс</t>
  </si>
  <si>
    <t>Черноземье</t>
  </si>
  <si>
    <t>По району</t>
  </si>
  <si>
    <t>План</t>
  </si>
  <si>
    <t>%</t>
  </si>
  <si>
    <t>Сведения о ВПР на 16 апреля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</si>
</sst>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7" fontId="3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44"/>
  <sheetViews>
    <sheetView tabSelected="1" zoomScale="75" zoomScaleNormal="75" workbookViewId="0" topLeftCell="A1">
      <selection activeCell="V10" sqref="V10"/>
    </sheetView>
  </sheetViews>
  <sheetFormatPr defaultColWidth="9.00390625" defaultRowHeight="12.75"/>
  <cols>
    <col min="1" max="1" width="14.375" style="0" customWidth="1"/>
    <col min="2" max="2" width="6.125" style="0" customWidth="1"/>
    <col min="3" max="3" width="7.375" style="0" customWidth="1"/>
    <col min="4" max="4" width="5.375" style="0" customWidth="1"/>
    <col min="5" max="5" width="5.125" style="0" customWidth="1"/>
    <col min="6" max="6" width="5.875" style="0" customWidth="1"/>
    <col min="7" max="7" width="4.875" style="0" customWidth="1"/>
    <col min="8" max="8" width="6.375" style="0" customWidth="1"/>
    <col min="9" max="9" width="5.375" style="0" customWidth="1"/>
    <col min="10" max="10" width="6.75390625" style="0" customWidth="1"/>
    <col min="11" max="11" width="6.1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875" style="0" customWidth="1"/>
    <col min="16" max="16" width="4.875" style="0" customWidth="1"/>
    <col min="17" max="17" width="5.625" style="0" customWidth="1"/>
    <col min="18" max="18" width="4.875" style="0" customWidth="1"/>
    <col min="19" max="19" width="5.875" style="0" customWidth="1"/>
    <col min="20" max="21" width="5.625" style="0" customWidth="1"/>
    <col min="22" max="22" width="5.875" style="0" customWidth="1"/>
    <col min="23" max="23" width="5.625" style="0" customWidth="1"/>
    <col min="24" max="24" width="5.75390625" style="0" customWidth="1"/>
    <col min="25" max="25" width="5.125" style="0" customWidth="1"/>
    <col min="26" max="26" width="5.00390625" style="0" customWidth="1"/>
    <col min="27" max="27" width="6.375" style="0" customWidth="1"/>
  </cols>
  <sheetData>
    <row r="4" spans="11:18" ht="15.75">
      <c r="K4" s="32" t="s">
        <v>79</v>
      </c>
      <c r="L4" s="32"/>
      <c r="M4" s="32"/>
      <c r="N4" s="32"/>
      <c r="O4" s="32"/>
      <c r="P4" s="32"/>
      <c r="Q4" s="32"/>
      <c r="R4" s="32"/>
    </row>
    <row r="6" spans="1:27" ht="12.75">
      <c r="A6" s="1" t="s">
        <v>23</v>
      </c>
      <c r="B6" s="2" t="s">
        <v>15</v>
      </c>
      <c r="C6" s="3"/>
      <c r="D6" s="4"/>
      <c r="E6" s="2" t="s">
        <v>26</v>
      </c>
      <c r="F6" s="4"/>
      <c r="G6" s="1" t="s">
        <v>19</v>
      </c>
      <c r="H6" s="24" t="s">
        <v>66</v>
      </c>
      <c r="I6" s="24" t="s">
        <v>67</v>
      </c>
      <c r="J6" s="29" t="s">
        <v>43</v>
      </c>
      <c r="K6" s="30"/>
      <c r="L6" s="30"/>
      <c r="M6" s="30"/>
      <c r="N6" s="30"/>
      <c r="O6" s="30"/>
      <c r="P6" s="30"/>
      <c r="Q6" s="30"/>
      <c r="R6" s="31"/>
      <c r="S6" s="29" t="s">
        <v>31</v>
      </c>
      <c r="T6" s="30"/>
      <c r="U6" s="30"/>
      <c r="V6" s="30"/>
      <c r="W6" s="30"/>
      <c r="X6" s="30"/>
      <c r="Y6" s="5"/>
      <c r="Z6" s="1"/>
      <c r="AA6" s="6" t="s">
        <v>52</v>
      </c>
    </row>
    <row r="7" spans="1:27" ht="12.75">
      <c r="A7" s="7" t="s">
        <v>24</v>
      </c>
      <c r="B7" s="1" t="s">
        <v>16</v>
      </c>
      <c r="C7" s="1" t="s">
        <v>29</v>
      </c>
      <c r="D7" s="1" t="s">
        <v>30</v>
      </c>
      <c r="E7" s="1" t="s">
        <v>17</v>
      </c>
      <c r="F7" s="1" t="s">
        <v>18</v>
      </c>
      <c r="G7" s="7" t="s">
        <v>20</v>
      </c>
      <c r="H7" s="8" t="s">
        <v>22</v>
      </c>
      <c r="I7" s="7" t="s">
        <v>16</v>
      </c>
      <c r="J7" s="29" t="s">
        <v>64</v>
      </c>
      <c r="K7" s="30"/>
      <c r="L7" s="31"/>
      <c r="M7" s="8" t="s">
        <v>32</v>
      </c>
      <c r="N7" s="7" t="s">
        <v>34</v>
      </c>
      <c r="O7" s="10" t="s">
        <v>36</v>
      </c>
      <c r="P7" s="7" t="s">
        <v>37</v>
      </c>
      <c r="Q7" s="7" t="s">
        <v>39</v>
      </c>
      <c r="R7" s="8" t="s">
        <v>53</v>
      </c>
      <c r="S7" s="8" t="s">
        <v>40</v>
      </c>
      <c r="T7" s="8" t="s">
        <v>42</v>
      </c>
      <c r="U7" s="7" t="s">
        <v>44</v>
      </c>
      <c r="V7" s="10" t="s">
        <v>38</v>
      </c>
      <c r="W7" s="7" t="s">
        <v>38</v>
      </c>
      <c r="X7" s="9" t="s">
        <v>50</v>
      </c>
      <c r="Y7" s="8" t="s">
        <v>45</v>
      </c>
      <c r="Z7" s="11" t="s">
        <v>61</v>
      </c>
      <c r="AA7" s="12" t="s">
        <v>22</v>
      </c>
    </row>
    <row r="8" spans="1:27" ht="12.75">
      <c r="A8" s="25"/>
      <c r="B8" s="7"/>
      <c r="C8" s="7" t="s">
        <v>14</v>
      </c>
      <c r="D8" s="7"/>
      <c r="E8" s="7" t="s">
        <v>14</v>
      </c>
      <c r="F8" s="7"/>
      <c r="G8" s="7" t="s">
        <v>21</v>
      </c>
      <c r="H8" s="8" t="s">
        <v>21</v>
      </c>
      <c r="I8" s="13"/>
      <c r="J8" s="26" t="s">
        <v>59</v>
      </c>
      <c r="K8" s="27" t="s">
        <v>65</v>
      </c>
      <c r="L8" s="28" t="s">
        <v>60</v>
      </c>
      <c r="M8" s="15" t="s">
        <v>33</v>
      </c>
      <c r="N8" s="13" t="s">
        <v>35</v>
      </c>
      <c r="O8" s="14"/>
      <c r="P8" s="13"/>
      <c r="Q8" s="13"/>
      <c r="R8" s="15" t="s">
        <v>54</v>
      </c>
      <c r="S8" s="15" t="s">
        <v>41</v>
      </c>
      <c r="T8" s="15" t="s">
        <v>41</v>
      </c>
      <c r="U8" s="13" t="s">
        <v>46</v>
      </c>
      <c r="V8" s="14" t="s">
        <v>47</v>
      </c>
      <c r="W8" s="13" t="s">
        <v>48</v>
      </c>
      <c r="X8" s="14" t="s">
        <v>51</v>
      </c>
      <c r="Y8" s="15" t="s">
        <v>49</v>
      </c>
      <c r="Z8" s="13" t="s">
        <v>62</v>
      </c>
      <c r="AA8" s="16"/>
    </row>
    <row r="9" spans="1:27" ht="12" customHeight="1">
      <c r="A9" s="17" t="s">
        <v>27</v>
      </c>
      <c r="B9" s="17">
        <v>310</v>
      </c>
      <c r="C9" s="17">
        <v>520</v>
      </c>
      <c r="D9" s="17"/>
      <c r="E9" s="17"/>
      <c r="F9" s="17"/>
      <c r="G9" s="17">
        <v>30</v>
      </c>
      <c r="H9" s="17">
        <v>50</v>
      </c>
      <c r="I9" s="17">
        <v>100</v>
      </c>
      <c r="J9" s="20">
        <v>1058</v>
      </c>
      <c r="K9" s="20">
        <f>M9+N9+O9+P9+Q9+R9</f>
        <v>75</v>
      </c>
      <c r="L9" s="22">
        <f>K9/J9*100</f>
        <v>7.088846880907372</v>
      </c>
      <c r="M9" s="17">
        <v>55</v>
      </c>
      <c r="N9" s="17">
        <v>20</v>
      </c>
      <c r="O9" s="17"/>
      <c r="P9" s="17"/>
      <c r="Q9" s="17"/>
      <c r="R9" s="2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>
      <c r="A10" s="17" t="s">
        <v>25</v>
      </c>
      <c r="B10" s="17">
        <v>463</v>
      </c>
      <c r="C10" s="17">
        <v>300</v>
      </c>
      <c r="D10" s="17">
        <v>490</v>
      </c>
      <c r="E10" s="17"/>
      <c r="F10" s="17">
        <v>490</v>
      </c>
      <c r="G10" s="17">
        <v>150</v>
      </c>
      <c r="H10" s="17">
        <v>910</v>
      </c>
      <c r="I10" s="17">
        <v>463</v>
      </c>
      <c r="J10" s="20">
        <v>193</v>
      </c>
      <c r="K10" s="20">
        <f>M10+N10+O10+P10+Q10+R10</f>
        <v>299</v>
      </c>
      <c r="L10" s="22">
        <f>K10/J10*100</f>
        <v>154.9222797927461</v>
      </c>
      <c r="M10" s="17">
        <v>97</v>
      </c>
      <c r="N10" s="17">
        <v>135</v>
      </c>
      <c r="O10" s="17">
        <v>67</v>
      </c>
      <c r="P10" s="17"/>
      <c r="Q10" s="17"/>
      <c r="R10" s="2"/>
      <c r="S10" s="17">
        <v>6</v>
      </c>
      <c r="T10" s="17">
        <v>100</v>
      </c>
      <c r="U10" s="17">
        <v>6</v>
      </c>
      <c r="V10" s="17"/>
      <c r="W10" s="17">
        <v>2</v>
      </c>
      <c r="X10" s="17">
        <v>2</v>
      </c>
      <c r="Y10" s="17">
        <v>24</v>
      </c>
      <c r="Z10" s="17"/>
      <c r="AA10" s="17"/>
    </row>
    <row r="11" spans="1:27" ht="12.75">
      <c r="A11" s="17" t="s">
        <v>0</v>
      </c>
      <c r="B11" s="17">
        <v>310</v>
      </c>
      <c r="C11" s="17">
        <v>243</v>
      </c>
      <c r="D11" s="17"/>
      <c r="E11" s="17"/>
      <c r="F11" s="17"/>
      <c r="G11" s="17">
        <v>25</v>
      </c>
      <c r="H11" s="17">
        <v>20</v>
      </c>
      <c r="I11" s="17">
        <v>170</v>
      </c>
      <c r="J11" s="20">
        <v>321</v>
      </c>
      <c r="K11" s="20">
        <f aca="true" t="shared" si="0" ref="K11:K41">M11+N11+O11+P11+Q11+R11</f>
        <v>165</v>
      </c>
      <c r="L11" s="22">
        <f aca="true" t="shared" si="1" ref="L11:L42">K11/J11*100</f>
        <v>51.4018691588785</v>
      </c>
      <c r="M11" s="17">
        <v>75</v>
      </c>
      <c r="N11" s="17">
        <v>90</v>
      </c>
      <c r="O11" s="17"/>
      <c r="P11" s="17"/>
      <c r="Q11" s="17"/>
      <c r="R11" s="2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>
      <c r="A12" s="17" t="s">
        <v>68</v>
      </c>
      <c r="B12" s="17">
        <v>380</v>
      </c>
      <c r="C12" s="17">
        <v>170</v>
      </c>
      <c r="D12" s="17">
        <v>300</v>
      </c>
      <c r="E12" s="17"/>
      <c r="F12" s="17"/>
      <c r="G12" s="17">
        <v>80</v>
      </c>
      <c r="H12" s="17">
        <v>45</v>
      </c>
      <c r="I12" s="17">
        <v>250</v>
      </c>
      <c r="J12" s="20">
        <v>300</v>
      </c>
      <c r="K12" s="20">
        <f t="shared" si="0"/>
        <v>222</v>
      </c>
      <c r="L12" s="22">
        <f t="shared" si="1"/>
        <v>74</v>
      </c>
      <c r="M12" s="17">
        <v>150</v>
      </c>
      <c r="N12" s="17">
        <v>52</v>
      </c>
      <c r="O12" s="17"/>
      <c r="P12" s="17">
        <v>20</v>
      </c>
      <c r="Q12" s="17"/>
      <c r="R12" s="2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>
      <c r="A13" s="17" t="s">
        <v>1</v>
      </c>
      <c r="B13" s="17">
        <v>300</v>
      </c>
      <c r="C13" s="17">
        <v>240</v>
      </c>
      <c r="D13" s="17">
        <v>300</v>
      </c>
      <c r="E13" s="17"/>
      <c r="F13" s="17">
        <v>240</v>
      </c>
      <c r="G13" s="17">
        <v>140</v>
      </c>
      <c r="H13" s="17">
        <v>60</v>
      </c>
      <c r="I13" s="17">
        <v>300</v>
      </c>
      <c r="J13" s="20">
        <v>257</v>
      </c>
      <c r="K13" s="20">
        <f t="shared" si="0"/>
        <v>190</v>
      </c>
      <c r="L13" s="22">
        <f t="shared" si="1"/>
        <v>73.92996108949417</v>
      </c>
      <c r="M13" s="17">
        <v>120</v>
      </c>
      <c r="N13" s="17">
        <v>70</v>
      </c>
      <c r="O13" s="17"/>
      <c r="P13" s="17"/>
      <c r="Q13" s="17"/>
      <c r="R13" s="2"/>
      <c r="S13" s="17"/>
      <c r="T13" s="17"/>
      <c r="U13" s="17"/>
      <c r="V13" s="17"/>
      <c r="W13" s="17"/>
      <c r="X13" s="17"/>
      <c r="Y13" s="17">
        <v>15</v>
      </c>
      <c r="Z13" s="17"/>
      <c r="AA13" s="17"/>
    </row>
    <row r="14" spans="1:27" ht="12.75">
      <c r="A14" s="17" t="s">
        <v>55</v>
      </c>
      <c r="B14" s="17">
        <v>350</v>
      </c>
      <c r="C14" s="17">
        <v>209</v>
      </c>
      <c r="D14" s="17">
        <v>300</v>
      </c>
      <c r="E14" s="17"/>
      <c r="F14" s="17"/>
      <c r="G14" s="17">
        <v>50</v>
      </c>
      <c r="H14" s="17">
        <v>170</v>
      </c>
      <c r="I14" s="17">
        <v>200</v>
      </c>
      <c r="J14" s="20">
        <v>400</v>
      </c>
      <c r="K14" s="20">
        <f t="shared" si="0"/>
        <v>120</v>
      </c>
      <c r="L14" s="22">
        <f t="shared" si="1"/>
        <v>30</v>
      </c>
      <c r="M14" s="17">
        <v>70</v>
      </c>
      <c r="N14" s="17"/>
      <c r="O14" s="17">
        <v>50</v>
      </c>
      <c r="P14" s="17"/>
      <c r="Q14" s="17"/>
      <c r="R14" s="2"/>
      <c r="S14" s="17"/>
      <c r="T14" s="17"/>
      <c r="U14" s="17"/>
      <c r="V14" s="17"/>
      <c r="W14" s="17"/>
      <c r="X14" s="17"/>
      <c r="Y14" s="17">
        <v>10</v>
      </c>
      <c r="Z14" s="17"/>
      <c r="AA14" s="17"/>
    </row>
    <row r="15" spans="1:27" ht="12.75">
      <c r="A15" s="17" t="s">
        <v>2</v>
      </c>
      <c r="B15" s="17">
        <v>30</v>
      </c>
      <c r="C15" s="17">
        <v>210</v>
      </c>
      <c r="D15" s="17"/>
      <c r="E15" s="17"/>
      <c r="F15" s="17"/>
      <c r="G15" s="17"/>
      <c r="H15" s="17"/>
      <c r="I15" s="17"/>
      <c r="J15" s="20">
        <v>250</v>
      </c>
      <c r="K15" s="20">
        <f t="shared" si="0"/>
        <v>0</v>
      </c>
      <c r="L15" s="22">
        <f t="shared" si="1"/>
        <v>0</v>
      </c>
      <c r="M15" s="17"/>
      <c r="N15" s="17"/>
      <c r="O15" s="17"/>
      <c r="P15" s="17"/>
      <c r="Q15" s="17"/>
      <c r="R15" s="2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>
      <c r="A16" s="17" t="s">
        <v>3</v>
      </c>
      <c r="B16" s="17">
        <v>185</v>
      </c>
      <c r="C16" s="17">
        <v>115</v>
      </c>
      <c r="D16" s="17">
        <v>400</v>
      </c>
      <c r="E16" s="17"/>
      <c r="F16" s="17"/>
      <c r="G16" s="17">
        <v>30</v>
      </c>
      <c r="H16" s="17">
        <v>375</v>
      </c>
      <c r="I16" s="17">
        <v>120</v>
      </c>
      <c r="J16" s="20"/>
      <c r="K16" s="20">
        <f t="shared" si="0"/>
        <v>100</v>
      </c>
      <c r="L16" s="22" t="e">
        <f t="shared" si="1"/>
        <v>#DIV/0!</v>
      </c>
      <c r="M16" s="17">
        <v>100</v>
      </c>
      <c r="N16" s="17">
        <v>0</v>
      </c>
      <c r="O16" s="17">
        <v>0</v>
      </c>
      <c r="P16" s="17"/>
      <c r="Q16" s="17"/>
      <c r="R16" s="2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>
      <c r="A17" s="17" t="s">
        <v>4</v>
      </c>
      <c r="B17" s="17">
        <v>50</v>
      </c>
      <c r="C17" s="17">
        <v>290</v>
      </c>
      <c r="D17" s="17"/>
      <c r="E17" s="17"/>
      <c r="F17" s="17"/>
      <c r="G17" s="17"/>
      <c r="H17" s="17">
        <v>10</v>
      </c>
      <c r="I17" s="17"/>
      <c r="J17" s="20">
        <v>275</v>
      </c>
      <c r="K17" s="20">
        <f t="shared" si="0"/>
        <v>0</v>
      </c>
      <c r="L17" s="22">
        <f t="shared" si="1"/>
        <v>0</v>
      </c>
      <c r="M17" s="17"/>
      <c r="N17" s="17"/>
      <c r="O17" s="17"/>
      <c r="P17" s="17"/>
      <c r="Q17" s="17"/>
      <c r="R17" s="2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17" t="s">
        <v>5</v>
      </c>
      <c r="B18" s="17"/>
      <c r="C18" s="17"/>
      <c r="D18" s="17"/>
      <c r="E18" s="17"/>
      <c r="F18" s="17"/>
      <c r="G18" s="17"/>
      <c r="H18" s="17"/>
      <c r="I18" s="17"/>
      <c r="J18" s="20">
        <v>600</v>
      </c>
      <c r="K18" s="20">
        <f t="shared" si="0"/>
        <v>0</v>
      </c>
      <c r="L18" s="22">
        <f t="shared" si="1"/>
        <v>0</v>
      </c>
      <c r="M18" s="17"/>
      <c r="N18" s="17"/>
      <c r="O18" s="17"/>
      <c r="P18" s="17"/>
      <c r="Q18" s="17"/>
      <c r="R18" s="2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 customHeight="1">
      <c r="A19" s="17" t="s">
        <v>6</v>
      </c>
      <c r="B19" s="17">
        <v>484</v>
      </c>
      <c r="C19" s="17">
        <v>344</v>
      </c>
      <c r="D19" s="17">
        <v>110</v>
      </c>
      <c r="E19" s="17"/>
      <c r="F19" s="17">
        <v>110</v>
      </c>
      <c r="G19" s="17">
        <v>110</v>
      </c>
      <c r="H19" s="17">
        <v>180</v>
      </c>
      <c r="I19" s="17">
        <v>150</v>
      </c>
      <c r="J19" s="20">
        <v>400</v>
      </c>
      <c r="K19" s="20">
        <f t="shared" si="0"/>
        <v>120</v>
      </c>
      <c r="L19" s="22">
        <f t="shared" si="1"/>
        <v>30</v>
      </c>
      <c r="M19" s="17">
        <v>50</v>
      </c>
      <c r="N19" s="17"/>
      <c r="O19" s="17">
        <v>15</v>
      </c>
      <c r="P19" s="17">
        <v>15</v>
      </c>
      <c r="Q19" s="17">
        <v>40</v>
      </c>
      <c r="R19" s="2"/>
      <c r="S19" s="17"/>
      <c r="T19" s="17"/>
      <c r="U19" s="17"/>
      <c r="V19" s="17"/>
      <c r="W19" s="17">
        <v>7</v>
      </c>
      <c r="X19" s="17"/>
      <c r="Y19" s="17">
        <v>15</v>
      </c>
      <c r="Z19" s="17"/>
      <c r="AA19" s="17"/>
    </row>
    <row r="20" spans="1:27" ht="12.75">
      <c r="A20" s="17" t="s">
        <v>7</v>
      </c>
      <c r="B20" s="17">
        <v>500</v>
      </c>
      <c r="C20" s="17">
        <v>150</v>
      </c>
      <c r="D20" s="17">
        <v>150</v>
      </c>
      <c r="E20" s="17"/>
      <c r="F20" s="17">
        <v>150</v>
      </c>
      <c r="G20" s="17">
        <v>80</v>
      </c>
      <c r="H20" s="17">
        <v>460</v>
      </c>
      <c r="I20" s="17">
        <v>290</v>
      </c>
      <c r="J20" s="20">
        <v>310</v>
      </c>
      <c r="K20" s="20">
        <f t="shared" si="0"/>
        <v>260</v>
      </c>
      <c r="L20" s="22">
        <f t="shared" si="1"/>
        <v>83.87096774193549</v>
      </c>
      <c r="M20" s="17">
        <v>130</v>
      </c>
      <c r="N20" s="17">
        <v>100</v>
      </c>
      <c r="O20" s="17"/>
      <c r="P20" s="17"/>
      <c r="Q20" s="17">
        <v>30</v>
      </c>
      <c r="R20" s="2"/>
      <c r="S20" s="17"/>
      <c r="T20" s="17"/>
      <c r="U20" s="17"/>
      <c r="V20" s="17"/>
      <c r="W20" s="17">
        <v>15</v>
      </c>
      <c r="X20" s="17">
        <v>3</v>
      </c>
      <c r="Y20" s="17"/>
      <c r="Z20" s="17"/>
      <c r="AA20" s="17"/>
    </row>
    <row r="21" spans="1:27" ht="12.75">
      <c r="A21" s="17" t="s">
        <v>56</v>
      </c>
      <c r="B21" s="17">
        <v>195</v>
      </c>
      <c r="C21" s="17">
        <v>150</v>
      </c>
      <c r="D21" s="17"/>
      <c r="E21" s="17">
        <v>100</v>
      </c>
      <c r="F21" s="17"/>
      <c r="G21" s="17"/>
      <c r="H21" s="17">
        <v>60</v>
      </c>
      <c r="I21" s="17">
        <v>100</v>
      </c>
      <c r="J21" s="20">
        <v>290</v>
      </c>
      <c r="K21" s="20">
        <f t="shared" si="0"/>
        <v>100</v>
      </c>
      <c r="L21" s="22">
        <f t="shared" si="1"/>
        <v>34.48275862068966</v>
      </c>
      <c r="M21" s="17"/>
      <c r="N21" s="17">
        <v>100</v>
      </c>
      <c r="O21" s="17"/>
      <c r="P21" s="17"/>
      <c r="Q21" s="17"/>
      <c r="R21" s="2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17" t="s">
        <v>69</v>
      </c>
      <c r="B22" s="17">
        <v>120</v>
      </c>
      <c r="C22" s="17">
        <v>20</v>
      </c>
      <c r="D22" s="17"/>
      <c r="E22" s="17"/>
      <c r="F22" s="17"/>
      <c r="G22" s="17"/>
      <c r="H22" s="17"/>
      <c r="I22" s="17">
        <v>100</v>
      </c>
      <c r="J22" s="20">
        <v>160</v>
      </c>
      <c r="K22" s="20">
        <f t="shared" si="0"/>
        <v>60</v>
      </c>
      <c r="L22" s="22">
        <f t="shared" si="1"/>
        <v>37.5</v>
      </c>
      <c r="M22" s="17"/>
      <c r="N22" s="17">
        <v>60</v>
      </c>
      <c r="O22" s="17"/>
      <c r="P22" s="17"/>
      <c r="Q22" s="17"/>
      <c r="R22" s="2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 t="s">
        <v>8</v>
      </c>
      <c r="B23" s="17">
        <v>120</v>
      </c>
      <c r="C23" s="17">
        <v>240</v>
      </c>
      <c r="D23" s="17"/>
      <c r="E23" s="17"/>
      <c r="F23" s="17"/>
      <c r="G23" s="17">
        <v>20</v>
      </c>
      <c r="H23" s="17">
        <v>30</v>
      </c>
      <c r="I23" s="17">
        <v>40</v>
      </c>
      <c r="J23" s="20">
        <v>427</v>
      </c>
      <c r="K23" s="20">
        <f t="shared" si="0"/>
        <v>40</v>
      </c>
      <c r="L23" s="22">
        <f t="shared" si="1"/>
        <v>9.367681498829041</v>
      </c>
      <c r="M23" s="17">
        <v>10</v>
      </c>
      <c r="N23" s="17">
        <v>10</v>
      </c>
      <c r="O23" s="17">
        <v>20</v>
      </c>
      <c r="P23" s="17"/>
      <c r="Q23" s="17"/>
      <c r="R23" s="2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 t="s">
        <v>9</v>
      </c>
      <c r="B24" s="17">
        <v>80</v>
      </c>
      <c r="C24" s="17">
        <v>409</v>
      </c>
      <c r="D24" s="17"/>
      <c r="E24" s="17"/>
      <c r="F24" s="17"/>
      <c r="G24" s="17">
        <v>60</v>
      </c>
      <c r="H24" s="17">
        <v>115</v>
      </c>
      <c r="I24" s="17">
        <v>110</v>
      </c>
      <c r="J24" s="20">
        <v>510</v>
      </c>
      <c r="K24" s="20">
        <f t="shared" si="0"/>
        <v>110</v>
      </c>
      <c r="L24" s="22">
        <f t="shared" si="1"/>
        <v>21.568627450980394</v>
      </c>
      <c r="M24" s="17">
        <v>80</v>
      </c>
      <c r="N24" s="17">
        <v>30</v>
      </c>
      <c r="O24" s="17"/>
      <c r="P24" s="17"/>
      <c r="Q24" s="17"/>
      <c r="R24" s="2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 t="s">
        <v>10</v>
      </c>
      <c r="B25" s="17">
        <v>601</v>
      </c>
      <c r="C25" s="17">
        <v>313</v>
      </c>
      <c r="D25" s="17">
        <v>750</v>
      </c>
      <c r="E25" s="17"/>
      <c r="F25" s="17">
        <v>750</v>
      </c>
      <c r="G25" s="17">
        <v>152</v>
      </c>
      <c r="H25" s="17">
        <v>500</v>
      </c>
      <c r="I25" s="17">
        <v>490</v>
      </c>
      <c r="J25" s="20">
        <v>396</v>
      </c>
      <c r="K25" s="20">
        <f t="shared" si="0"/>
        <v>366</v>
      </c>
      <c r="L25" s="22">
        <f t="shared" si="1"/>
        <v>92.42424242424242</v>
      </c>
      <c r="M25" s="17">
        <v>213</v>
      </c>
      <c r="N25" s="17">
        <v>35</v>
      </c>
      <c r="O25" s="17">
        <v>50</v>
      </c>
      <c r="P25" s="17"/>
      <c r="Q25" s="17">
        <v>68</v>
      </c>
      <c r="R25" s="2"/>
      <c r="S25" s="17"/>
      <c r="T25" s="17"/>
      <c r="U25" s="17"/>
      <c r="V25" s="17"/>
      <c r="W25" s="17"/>
      <c r="X25" s="17"/>
      <c r="Y25" s="17">
        <v>110</v>
      </c>
      <c r="Z25" s="17"/>
      <c r="AA25" s="17"/>
    </row>
    <row r="26" spans="1:27" ht="12.75">
      <c r="A26" s="17" t="s">
        <v>11</v>
      </c>
      <c r="B26" s="17">
        <v>650</v>
      </c>
      <c r="C26" s="17">
        <v>450</v>
      </c>
      <c r="D26" s="17">
        <v>400</v>
      </c>
      <c r="E26" s="17"/>
      <c r="F26" s="17">
        <v>400</v>
      </c>
      <c r="G26" s="17">
        <v>180</v>
      </c>
      <c r="H26" s="17">
        <v>320</v>
      </c>
      <c r="I26" s="17">
        <v>450</v>
      </c>
      <c r="J26" s="20">
        <v>566</v>
      </c>
      <c r="K26" s="20">
        <f t="shared" si="0"/>
        <v>320</v>
      </c>
      <c r="L26" s="22">
        <f t="shared" si="1"/>
        <v>56.53710247349824</v>
      </c>
      <c r="M26" s="17">
        <v>300</v>
      </c>
      <c r="N26" s="17"/>
      <c r="O26" s="17"/>
      <c r="P26" s="17">
        <v>20</v>
      </c>
      <c r="Q26" s="17"/>
      <c r="R26" s="2"/>
      <c r="S26" s="17"/>
      <c r="T26" s="17"/>
      <c r="U26" s="17"/>
      <c r="V26" s="17"/>
      <c r="W26" s="17">
        <v>12</v>
      </c>
      <c r="X26" s="17"/>
      <c r="Y26" s="17">
        <v>57</v>
      </c>
      <c r="Z26" s="17"/>
      <c r="AA26" s="17"/>
    </row>
    <row r="27" spans="1:27" ht="12.75">
      <c r="A27" s="17" t="s">
        <v>63</v>
      </c>
      <c r="B27" s="17">
        <v>50</v>
      </c>
      <c r="C27" s="17"/>
      <c r="D27" s="17"/>
      <c r="E27" s="17"/>
      <c r="F27" s="17"/>
      <c r="G27" s="17">
        <v>50</v>
      </c>
      <c r="H27" s="17">
        <v>30</v>
      </c>
      <c r="I27" s="17">
        <v>15</v>
      </c>
      <c r="J27" s="20">
        <v>120</v>
      </c>
      <c r="K27" s="20">
        <f t="shared" si="0"/>
        <v>15</v>
      </c>
      <c r="L27" s="22">
        <f t="shared" si="1"/>
        <v>12.5</v>
      </c>
      <c r="M27" s="17"/>
      <c r="N27" s="17"/>
      <c r="O27" s="17"/>
      <c r="P27" s="17">
        <v>15</v>
      </c>
      <c r="Q27" s="17"/>
      <c r="R27" s="2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 t="s">
        <v>12</v>
      </c>
      <c r="B28" s="17">
        <v>350</v>
      </c>
      <c r="C28" s="17">
        <v>255</v>
      </c>
      <c r="D28" s="17">
        <v>254</v>
      </c>
      <c r="E28" s="17"/>
      <c r="F28" s="17">
        <v>254</v>
      </c>
      <c r="G28" s="17">
        <v>121</v>
      </c>
      <c r="H28" s="17">
        <v>85</v>
      </c>
      <c r="I28" s="17">
        <v>210</v>
      </c>
      <c r="J28" s="20">
        <v>463</v>
      </c>
      <c r="K28" s="20">
        <f t="shared" si="0"/>
        <v>197</v>
      </c>
      <c r="L28" s="22">
        <f t="shared" si="1"/>
        <v>42.54859611231102</v>
      </c>
      <c r="M28" s="17"/>
      <c r="N28" s="17">
        <v>143</v>
      </c>
      <c r="O28" s="17"/>
      <c r="P28" s="17">
        <v>24</v>
      </c>
      <c r="Q28" s="17">
        <v>30</v>
      </c>
      <c r="R28" s="2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 t="s">
        <v>70</v>
      </c>
      <c r="B29" s="17">
        <v>621</v>
      </c>
      <c r="C29" s="17">
        <v>365</v>
      </c>
      <c r="D29" s="17">
        <v>354</v>
      </c>
      <c r="E29" s="17"/>
      <c r="F29" s="17">
        <v>354</v>
      </c>
      <c r="G29" s="17">
        <v>160</v>
      </c>
      <c r="H29" s="17">
        <v>700</v>
      </c>
      <c r="I29" s="17">
        <v>621</v>
      </c>
      <c r="J29" s="20">
        <v>594</v>
      </c>
      <c r="K29" s="20">
        <f t="shared" si="0"/>
        <v>520</v>
      </c>
      <c r="L29" s="22">
        <f t="shared" si="1"/>
        <v>87.54208754208754</v>
      </c>
      <c r="M29" s="17">
        <v>214</v>
      </c>
      <c r="N29" s="17">
        <v>267</v>
      </c>
      <c r="O29" s="17">
        <v>39</v>
      </c>
      <c r="P29" s="17"/>
      <c r="Q29" s="17"/>
      <c r="R29" s="2"/>
      <c r="S29" s="17"/>
      <c r="T29" s="17"/>
      <c r="U29" s="17"/>
      <c r="V29" s="17"/>
      <c r="W29" s="17"/>
      <c r="X29" s="17"/>
      <c r="Y29" s="17">
        <v>77</v>
      </c>
      <c r="Z29" s="17"/>
      <c r="AA29" s="17">
        <v>24</v>
      </c>
    </row>
    <row r="30" spans="1:27" ht="12.75">
      <c r="A30" s="17" t="s">
        <v>28</v>
      </c>
      <c r="B30" s="17">
        <v>290</v>
      </c>
      <c r="C30" s="17">
        <v>120</v>
      </c>
      <c r="D30" s="17">
        <v>164</v>
      </c>
      <c r="E30" s="17">
        <v>120</v>
      </c>
      <c r="F30" s="17">
        <v>164</v>
      </c>
      <c r="G30" s="17">
        <v>53</v>
      </c>
      <c r="H30" s="17">
        <v>22</v>
      </c>
      <c r="I30" s="17">
        <v>176</v>
      </c>
      <c r="J30" s="20">
        <v>195</v>
      </c>
      <c r="K30" s="20">
        <f t="shared" si="0"/>
        <v>96</v>
      </c>
      <c r="L30" s="22">
        <f t="shared" si="1"/>
        <v>49.23076923076923</v>
      </c>
      <c r="M30" s="17">
        <v>86</v>
      </c>
      <c r="N30" s="17"/>
      <c r="O30" s="17">
        <v>10</v>
      </c>
      <c r="P30" s="17"/>
      <c r="Q30" s="17"/>
      <c r="R30" s="2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7" t="s">
        <v>57</v>
      </c>
      <c r="B31" s="17">
        <v>1100</v>
      </c>
      <c r="C31" s="17">
        <v>467</v>
      </c>
      <c r="D31" s="17">
        <v>300</v>
      </c>
      <c r="E31" s="17"/>
      <c r="F31" s="17">
        <v>300</v>
      </c>
      <c r="G31" s="17">
        <v>200</v>
      </c>
      <c r="H31" s="17">
        <v>300</v>
      </c>
      <c r="I31" s="17">
        <v>770</v>
      </c>
      <c r="J31" s="20">
        <v>870</v>
      </c>
      <c r="K31" s="20">
        <f t="shared" si="0"/>
        <v>765</v>
      </c>
      <c r="L31" s="22">
        <f t="shared" si="1"/>
        <v>87.93103448275862</v>
      </c>
      <c r="M31" s="17">
        <v>395</v>
      </c>
      <c r="N31" s="17">
        <v>370</v>
      </c>
      <c r="O31" s="17"/>
      <c r="P31" s="17"/>
      <c r="Q31" s="17"/>
      <c r="R31" s="2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7" t="s">
        <v>58</v>
      </c>
      <c r="B32" s="17">
        <v>145</v>
      </c>
      <c r="C32" s="17">
        <v>247</v>
      </c>
      <c r="D32" s="17">
        <v>200</v>
      </c>
      <c r="E32" s="17"/>
      <c r="F32" s="17"/>
      <c r="G32" s="17"/>
      <c r="H32" s="17"/>
      <c r="I32" s="17"/>
      <c r="J32" s="20">
        <v>274</v>
      </c>
      <c r="K32" s="20">
        <f t="shared" si="0"/>
        <v>0</v>
      </c>
      <c r="L32" s="22">
        <f t="shared" si="1"/>
        <v>0</v>
      </c>
      <c r="M32" s="17"/>
      <c r="N32" s="17"/>
      <c r="O32" s="17"/>
      <c r="P32" s="17"/>
      <c r="Q32" s="17"/>
      <c r="R32" s="2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4.25" customHeight="1">
      <c r="A33" s="17" t="s">
        <v>13</v>
      </c>
      <c r="B33" s="17">
        <v>105</v>
      </c>
      <c r="C33" s="17"/>
      <c r="D33" s="17">
        <v>50</v>
      </c>
      <c r="E33" s="17"/>
      <c r="F33" s="17">
        <v>50</v>
      </c>
      <c r="G33" s="17">
        <v>30</v>
      </c>
      <c r="H33" s="17"/>
      <c r="I33" s="17">
        <v>115</v>
      </c>
      <c r="J33" s="20">
        <v>135</v>
      </c>
      <c r="K33" s="20">
        <f t="shared" si="0"/>
        <v>115</v>
      </c>
      <c r="L33" s="22">
        <f t="shared" si="1"/>
        <v>85.18518518518519</v>
      </c>
      <c r="M33" s="17">
        <v>115</v>
      </c>
      <c r="N33" s="17"/>
      <c r="O33" s="17"/>
      <c r="P33" s="17"/>
      <c r="Q33" s="17"/>
      <c r="R33" s="2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 t="s">
        <v>71</v>
      </c>
      <c r="B34" s="17"/>
      <c r="C34" s="17"/>
      <c r="D34" s="17"/>
      <c r="E34" s="17"/>
      <c r="F34" s="17"/>
      <c r="G34" s="17"/>
      <c r="H34" s="17"/>
      <c r="I34" s="17"/>
      <c r="J34" s="20">
        <v>800</v>
      </c>
      <c r="K34" s="20">
        <f t="shared" si="0"/>
        <v>0</v>
      </c>
      <c r="L34" s="22">
        <f t="shared" si="1"/>
        <v>0</v>
      </c>
      <c r="M34" s="17"/>
      <c r="N34" s="17"/>
      <c r="O34" s="17"/>
      <c r="P34" s="17"/>
      <c r="Q34" s="17"/>
      <c r="R34" s="2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 t="s">
        <v>72</v>
      </c>
      <c r="B35" s="17"/>
      <c r="C35" s="17"/>
      <c r="D35" s="17"/>
      <c r="E35" s="17"/>
      <c r="F35" s="17"/>
      <c r="G35" s="17"/>
      <c r="H35" s="17"/>
      <c r="I35" s="17"/>
      <c r="J35" s="20">
        <v>78</v>
      </c>
      <c r="K35" s="20">
        <f t="shared" si="0"/>
        <v>0</v>
      </c>
      <c r="L35" s="22">
        <f t="shared" si="1"/>
        <v>0</v>
      </c>
      <c r="M35" s="17"/>
      <c r="N35" s="17"/>
      <c r="O35" s="17"/>
      <c r="P35" s="17"/>
      <c r="Q35" s="17"/>
      <c r="R35" s="2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 t="s">
        <v>73</v>
      </c>
      <c r="B36" s="17"/>
      <c r="C36" s="17"/>
      <c r="D36" s="17"/>
      <c r="E36" s="17"/>
      <c r="F36" s="17"/>
      <c r="G36" s="17"/>
      <c r="H36" s="17"/>
      <c r="I36" s="17"/>
      <c r="J36" s="20">
        <v>75</v>
      </c>
      <c r="K36" s="20">
        <f t="shared" si="0"/>
        <v>0</v>
      </c>
      <c r="L36" s="22">
        <f t="shared" si="1"/>
        <v>0</v>
      </c>
      <c r="M36" s="17"/>
      <c r="N36" s="17"/>
      <c r="O36" s="17"/>
      <c r="P36" s="17"/>
      <c r="Q36" s="17"/>
      <c r="R36" s="2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 t="s">
        <v>74</v>
      </c>
      <c r="B37" s="17"/>
      <c r="C37" s="17"/>
      <c r="D37" s="17"/>
      <c r="E37" s="17"/>
      <c r="F37" s="17"/>
      <c r="G37" s="17"/>
      <c r="H37" s="17"/>
      <c r="I37" s="17"/>
      <c r="J37" s="20">
        <v>72</v>
      </c>
      <c r="K37" s="20">
        <f t="shared" si="0"/>
        <v>0</v>
      </c>
      <c r="L37" s="22">
        <f t="shared" si="1"/>
        <v>0</v>
      </c>
      <c r="M37" s="17"/>
      <c r="N37" s="17"/>
      <c r="O37" s="17"/>
      <c r="P37" s="17"/>
      <c r="Q37" s="17"/>
      <c r="R37" s="2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 t="s">
        <v>75</v>
      </c>
      <c r="B38" s="17"/>
      <c r="C38" s="17"/>
      <c r="D38" s="17"/>
      <c r="E38" s="17"/>
      <c r="F38" s="17"/>
      <c r="G38" s="17"/>
      <c r="H38" s="17"/>
      <c r="I38" s="17"/>
      <c r="J38" s="20"/>
      <c r="K38" s="20">
        <f t="shared" si="0"/>
        <v>0</v>
      </c>
      <c r="L38" s="22" t="e">
        <f t="shared" si="1"/>
        <v>#DIV/0!</v>
      </c>
      <c r="M38" s="17"/>
      <c r="N38" s="17"/>
      <c r="O38" s="17"/>
      <c r="P38" s="17"/>
      <c r="Q38" s="17"/>
      <c r="R38" s="2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20"/>
      <c r="K39" s="20">
        <f t="shared" si="0"/>
        <v>0</v>
      </c>
      <c r="L39" s="22" t="e">
        <f t="shared" si="1"/>
        <v>#DIV/0!</v>
      </c>
      <c r="M39" s="17"/>
      <c r="N39" s="17"/>
      <c r="O39" s="17"/>
      <c r="P39" s="17"/>
      <c r="Q39" s="17"/>
      <c r="R39" s="2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20"/>
      <c r="K40" s="20">
        <f t="shared" si="0"/>
        <v>0</v>
      </c>
      <c r="L40" s="22" t="e">
        <f t="shared" si="1"/>
        <v>#DIV/0!</v>
      </c>
      <c r="M40" s="17"/>
      <c r="N40" s="17"/>
      <c r="O40" s="17"/>
      <c r="P40" s="17"/>
      <c r="Q40" s="17"/>
      <c r="R40" s="2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20" t="s">
        <v>76</v>
      </c>
      <c r="B41" s="20">
        <f>SUM(B9:B40)</f>
        <v>7789</v>
      </c>
      <c r="C41" s="20">
        <f>SUM(C9:C40)</f>
        <v>5827</v>
      </c>
      <c r="D41" s="20">
        <f>SUM(D9:D40)</f>
        <v>4522</v>
      </c>
      <c r="E41" s="20">
        <f>SUM(E9,E10,E11,E12,E13,E14,E15,E16,E17,E19,E20,E21,E22,E24,E25,E26,E23,E27,E28,E29,E30,E31,E33,E34,E36,E37:E40)</f>
        <v>220</v>
      </c>
      <c r="F41" s="20">
        <f>SUM(F9:F40)</f>
        <v>3262</v>
      </c>
      <c r="G41" s="20">
        <f>SUM(G9:G40)</f>
        <v>1721</v>
      </c>
      <c r="H41" s="20">
        <f>SUM(H9:H40)</f>
        <v>4442</v>
      </c>
      <c r="I41" s="20">
        <f>SUM(I9:I40)</f>
        <v>5240</v>
      </c>
      <c r="J41" s="20">
        <f>SUM(J9:J40)</f>
        <v>10389</v>
      </c>
      <c r="K41" s="20">
        <f t="shared" si="0"/>
        <v>4255</v>
      </c>
      <c r="L41" s="22">
        <f t="shared" si="1"/>
        <v>40.95678121089614</v>
      </c>
      <c r="M41" s="20">
        <f>SUM(M9:M40)</f>
        <v>2260</v>
      </c>
      <c r="N41" s="20">
        <f aca="true" t="shared" si="2" ref="N41:AA41">SUM(N9:N40)</f>
        <v>1482</v>
      </c>
      <c r="O41" s="20">
        <f t="shared" si="2"/>
        <v>251</v>
      </c>
      <c r="P41" s="20">
        <f t="shared" si="2"/>
        <v>94</v>
      </c>
      <c r="Q41" s="20">
        <f t="shared" si="2"/>
        <v>168</v>
      </c>
      <c r="R41" s="20">
        <f t="shared" si="2"/>
        <v>0</v>
      </c>
      <c r="S41" s="20">
        <f t="shared" si="2"/>
        <v>6</v>
      </c>
      <c r="T41" s="20">
        <f t="shared" si="2"/>
        <v>100</v>
      </c>
      <c r="U41" s="20">
        <f t="shared" si="2"/>
        <v>6</v>
      </c>
      <c r="V41" s="20">
        <f t="shared" si="2"/>
        <v>0</v>
      </c>
      <c r="W41" s="20">
        <f t="shared" si="2"/>
        <v>36</v>
      </c>
      <c r="X41" s="20">
        <f t="shared" si="2"/>
        <v>5</v>
      </c>
      <c r="Y41" s="20">
        <f t="shared" si="2"/>
        <v>308</v>
      </c>
      <c r="Z41" s="20">
        <f t="shared" si="2"/>
        <v>0</v>
      </c>
      <c r="AA41" s="20">
        <f t="shared" si="2"/>
        <v>24</v>
      </c>
    </row>
    <row r="42" spans="1:27" ht="12.75">
      <c r="A42" s="17" t="s">
        <v>77</v>
      </c>
      <c r="B42" s="18"/>
      <c r="C42" s="18">
        <v>8768</v>
      </c>
      <c r="D42" s="17">
        <v>7448</v>
      </c>
      <c r="E42" s="17"/>
      <c r="F42" s="17">
        <v>7448</v>
      </c>
      <c r="G42" s="17"/>
      <c r="H42" s="17">
        <v>4596</v>
      </c>
      <c r="I42" s="17"/>
      <c r="J42" s="20">
        <v>10389</v>
      </c>
      <c r="K42" s="20">
        <v>10389</v>
      </c>
      <c r="L42" s="22">
        <f t="shared" si="1"/>
        <v>100</v>
      </c>
      <c r="M42" s="20">
        <v>4033</v>
      </c>
      <c r="N42" s="20">
        <v>4508</v>
      </c>
      <c r="O42" s="20">
        <v>1225</v>
      </c>
      <c r="P42" s="20">
        <v>410</v>
      </c>
      <c r="Q42" s="20">
        <v>150</v>
      </c>
      <c r="R42" s="23">
        <v>40</v>
      </c>
      <c r="S42" s="20">
        <v>26</v>
      </c>
      <c r="T42" s="20">
        <v>248</v>
      </c>
      <c r="U42" s="20">
        <v>24</v>
      </c>
      <c r="V42" s="20"/>
      <c r="W42" s="20">
        <v>50</v>
      </c>
      <c r="X42" s="20">
        <v>13</v>
      </c>
      <c r="Y42" s="20">
        <v>2932</v>
      </c>
      <c r="Z42" s="20">
        <v>234</v>
      </c>
      <c r="AA42" s="20">
        <v>1656</v>
      </c>
    </row>
    <row r="43" spans="1:27" ht="12.75">
      <c r="A43" s="17" t="s">
        <v>78</v>
      </c>
      <c r="B43" s="19" t="e">
        <f>B41*100/B42</f>
        <v>#DIV/0!</v>
      </c>
      <c r="C43" s="19">
        <f>C41*100/C42</f>
        <v>66.45757299270073</v>
      </c>
      <c r="D43" s="19">
        <f aca="true" t="shared" si="3" ref="D43:M43">D41*100/D42</f>
        <v>60.714285714285715</v>
      </c>
      <c r="E43" s="19" t="e">
        <f t="shared" si="3"/>
        <v>#DIV/0!</v>
      </c>
      <c r="F43" s="19">
        <f t="shared" si="3"/>
        <v>43.796992481203006</v>
      </c>
      <c r="G43" s="19" t="e">
        <f t="shared" si="3"/>
        <v>#DIV/0!</v>
      </c>
      <c r="H43" s="19">
        <f t="shared" si="3"/>
        <v>96.64926022628373</v>
      </c>
      <c r="I43" s="19" t="e">
        <f t="shared" si="3"/>
        <v>#DIV/0!</v>
      </c>
      <c r="J43" s="21">
        <f t="shared" si="3"/>
        <v>100</v>
      </c>
      <c r="K43" s="21">
        <f t="shared" si="3"/>
        <v>40.95678121089614</v>
      </c>
      <c r="L43" s="20"/>
      <c r="M43" s="19">
        <f t="shared" si="3"/>
        <v>56.037689065212</v>
      </c>
      <c r="N43" s="19">
        <f aca="true" t="shared" si="4" ref="N43:AA43">N41*100/N42</f>
        <v>32.87488908606921</v>
      </c>
      <c r="O43" s="19">
        <f t="shared" si="4"/>
        <v>20.489795918367346</v>
      </c>
      <c r="P43" s="19">
        <f t="shared" si="4"/>
        <v>22.926829268292682</v>
      </c>
      <c r="Q43" s="19">
        <f t="shared" si="4"/>
        <v>112</v>
      </c>
      <c r="R43" s="19">
        <f t="shared" si="4"/>
        <v>0</v>
      </c>
      <c r="S43" s="19">
        <f t="shared" si="4"/>
        <v>23.076923076923077</v>
      </c>
      <c r="T43" s="19">
        <f t="shared" si="4"/>
        <v>40.32258064516129</v>
      </c>
      <c r="U43" s="19">
        <f t="shared" si="4"/>
        <v>25</v>
      </c>
      <c r="V43" s="19" t="e">
        <f t="shared" si="4"/>
        <v>#DIV/0!</v>
      </c>
      <c r="W43" s="19">
        <f t="shared" si="4"/>
        <v>72</v>
      </c>
      <c r="X43" s="19">
        <f t="shared" si="4"/>
        <v>38.46153846153846</v>
      </c>
      <c r="Y43" s="19">
        <f t="shared" si="4"/>
        <v>10.504774897680765</v>
      </c>
      <c r="Z43" s="19">
        <f t="shared" si="4"/>
        <v>0</v>
      </c>
      <c r="AA43" s="19">
        <f t="shared" si="4"/>
        <v>1.4492753623188406</v>
      </c>
    </row>
    <row r="44" ht="12.75">
      <c r="A44" s="10"/>
    </row>
  </sheetData>
  <mergeCells count="4">
    <mergeCell ref="J7:L7"/>
    <mergeCell ref="S6:X6"/>
    <mergeCell ref="K4:R4"/>
    <mergeCell ref="J6:R6"/>
  </mergeCells>
  <printOptions/>
  <pageMargins left="0.18" right="0.17" top="0.44" bottom="0.18" header="0.44" footer="0.1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info4</cp:lastModifiedBy>
  <cp:lastPrinted>2008-04-15T10:05:26Z</cp:lastPrinted>
  <dcterms:created xsi:type="dcterms:W3CDTF">2001-05-08T06:08:01Z</dcterms:created>
  <dcterms:modified xsi:type="dcterms:W3CDTF">2008-04-16T06:45:07Z</dcterms:modified>
  <cp:category/>
  <cp:version/>
  <cp:contentType/>
  <cp:contentStatus/>
</cp:coreProperties>
</file>