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<sst xmlns="http://schemas.openxmlformats.org/spreadsheetml/2006/main" count="143" uniqueCount="69">
  <si>
    <t>озимая пшеница</t>
  </si>
  <si>
    <t>ячмень</t>
  </si>
  <si>
    <t xml:space="preserve">Дуслык </t>
  </si>
  <si>
    <t>намол ц</t>
  </si>
  <si>
    <t>ур-ть</t>
  </si>
  <si>
    <t>ур -ть</t>
  </si>
  <si>
    <t>Колос</t>
  </si>
  <si>
    <t>Звезда</t>
  </si>
  <si>
    <t>Гвардеец</t>
  </si>
  <si>
    <t>Родина</t>
  </si>
  <si>
    <t>Чулпан</t>
  </si>
  <si>
    <t>Родник</t>
  </si>
  <si>
    <t>Заря</t>
  </si>
  <si>
    <t>Первом.</t>
  </si>
  <si>
    <t>Малалла</t>
  </si>
  <si>
    <t>Мир</t>
  </si>
  <si>
    <t>Знамя</t>
  </si>
  <si>
    <t>Хастар</t>
  </si>
  <si>
    <t>Югель</t>
  </si>
  <si>
    <t>Питомник</t>
  </si>
  <si>
    <t>Илмир</t>
  </si>
  <si>
    <t>Чернозем</t>
  </si>
  <si>
    <t>По району</t>
  </si>
  <si>
    <t>План</t>
  </si>
  <si>
    <t>Хозяйства</t>
  </si>
  <si>
    <t>Ленинец</t>
  </si>
  <si>
    <t>Сидели</t>
  </si>
  <si>
    <t>Надежда</t>
  </si>
  <si>
    <t>Труд</t>
  </si>
  <si>
    <t>Булинская</t>
  </si>
  <si>
    <t>Кр.Знамя</t>
  </si>
  <si>
    <t>Батыревс</t>
  </si>
  <si>
    <t>Исток</t>
  </si>
  <si>
    <t>Жизнь</t>
  </si>
  <si>
    <t>Батыр</t>
  </si>
  <si>
    <t>Корма</t>
  </si>
  <si>
    <t>Броневик</t>
  </si>
  <si>
    <t>обмол</t>
  </si>
  <si>
    <t>овес</t>
  </si>
  <si>
    <t>вика</t>
  </si>
  <si>
    <t>гречиха</t>
  </si>
  <si>
    <t>бобы</t>
  </si>
  <si>
    <t xml:space="preserve">План </t>
  </si>
  <si>
    <t xml:space="preserve">скош </t>
  </si>
  <si>
    <t xml:space="preserve">обмол </t>
  </si>
  <si>
    <t>скош</t>
  </si>
  <si>
    <t xml:space="preserve">   в т.ч. озимая рожь</t>
  </si>
  <si>
    <t>Горох</t>
  </si>
  <si>
    <t>подготовлено почвы</t>
  </si>
  <si>
    <t>ООО Алга</t>
  </si>
  <si>
    <t>Тойсинская</t>
  </si>
  <si>
    <t>ООО Чемень</t>
  </si>
  <si>
    <t>СХПК Батырев.</t>
  </si>
  <si>
    <t>Знание</t>
  </si>
  <si>
    <t>Движение</t>
  </si>
  <si>
    <t>Чабатова</t>
  </si>
  <si>
    <t>Самат</t>
  </si>
  <si>
    <t>%и выполнения</t>
  </si>
  <si>
    <t xml:space="preserve"> всего  зерновых,га</t>
  </si>
  <si>
    <t>им.Ленина</t>
  </si>
  <si>
    <t>%</t>
  </si>
  <si>
    <t xml:space="preserve">подъем зяби </t>
  </si>
  <si>
    <t>Пшеница</t>
  </si>
  <si>
    <t>Батырев-с</t>
  </si>
  <si>
    <t xml:space="preserve">   посев озимых</t>
  </si>
  <si>
    <t>рожь,га.</t>
  </si>
  <si>
    <t>пщеница,га</t>
  </si>
  <si>
    <t>Факт</t>
  </si>
  <si>
    <t>Сведения о ходе уборочных работ на 28.08.07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</si>
</sst>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</numFmts>
  <fonts count="10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sz val="8"/>
      <color indexed="56"/>
      <name val="Arial Cyr"/>
      <family val="2"/>
    </font>
    <font>
      <b/>
      <sz val="8"/>
      <color indexed="56"/>
      <name val="Arial Cyr"/>
      <family val="2"/>
    </font>
    <font>
      <sz val="8"/>
      <color indexed="5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1" xfId="0" applyFont="1" applyBorder="1" applyAlignment="1">
      <alignment/>
    </xf>
    <xf numFmtId="0" fontId="6" fillId="0" borderId="3" xfId="0" applyFont="1" applyBorder="1" applyAlignment="1">
      <alignment horizontal="center"/>
    </xf>
    <xf numFmtId="9" fontId="1" fillId="2" borderId="1" xfId="19" applyFont="1" applyFill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7"/>
  <sheetViews>
    <sheetView tabSelected="1" zoomScale="80" zoomScaleNormal="80" zoomScaleSheetLayoutView="75" workbookViewId="0" topLeftCell="F1">
      <selection activeCell="Y12" sqref="Y12"/>
    </sheetView>
  </sheetViews>
  <sheetFormatPr defaultColWidth="9.00390625" defaultRowHeight="12.75"/>
  <cols>
    <col min="1" max="1" width="12.875" style="0" customWidth="1"/>
    <col min="2" max="2" width="8.75390625" style="0" customWidth="1"/>
    <col min="3" max="3" width="8.625" style="0" customWidth="1"/>
    <col min="4" max="4" width="8.375" style="0" customWidth="1"/>
    <col min="5" max="5" width="7.375" style="0" customWidth="1"/>
    <col min="6" max="6" width="6.75390625" style="0" customWidth="1"/>
    <col min="7" max="7" width="6.25390625" style="0" customWidth="1"/>
    <col min="8" max="8" width="5.375" style="0" customWidth="1"/>
    <col min="9" max="9" width="5.875" style="0" customWidth="1"/>
    <col min="10" max="10" width="7.00390625" style="0" customWidth="1"/>
    <col min="11" max="12" width="5.875" style="0" customWidth="1"/>
    <col min="13" max="13" width="6.375" style="0" customWidth="1"/>
    <col min="14" max="14" width="6.875" style="0" customWidth="1"/>
    <col min="15" max="15" width="6.00390625" style="0" customWidth="1"/>
    <col min="16" max="17" width="6.125" style="0" customWidth="1"/>
    <col min="18" max="18" width="6.875" style="0" customWidth="1"/>
    <col min="19" max="19" width="5.125" style="0" customWidth="1"/>
    <col min="20" max="20" width="6.00390625" style="0" customWidth="1"/>
    <col min="21" max="21" width="6.125" style="0" customWidth="1"/>
    <col min="22" max="23" width="5.875" style="0" customWidth="1"/>
    <col min="24" max="24" width="12.75390625" style="0" customWidth="1"/>
    <col min="25" max="25" width="5.625" style="0" customWidth="1"/>
    <col min="26" max="26" width="5.875" style="0" customWidth="1"/>
    <col min="27" max="27" width="6.25390625" style="0" customWidth="1"/>
    <col min="28" max="28" width="5.625" style="0" customWidth="1"/>
    <col min="29" max="29" width="6.875" style="0" customWidth="1"/>
    <col min="30" max="30" width="7.375" style="0" customWidth="1"/>
    <col min="31" max="31" width="5.75390625" style="0" customWidth="1"/>
    <col min="32" max="32" width="7.25390625" style="0" customWidth="1"/>
    <col min="33" max="33" width="6.75390625" style="0" customWidth="1"/>
    <col min="34" max="34" width="6.25390625" style="0" customWidth="1"/>
    <col min="35" max="35" width="6.375" style="0" customWidth="1"/>
    <col min="36" max="36" width="6.75390625" style="0" customWidth="1"/>
    <col min="37" max="37" width="5.375" style="0" customWidth="1"/>
    <col min="38" max="38" width="6.75390625" style="0" customWidth="1"/>
    <col min="39" max="39" width="6.25390625" style="0" customWidth="1"/>
    <col min="40" max="40" width="6.625" style="0" customWidth="1"/>
    <col min="41" max="41" width="6.875" style="0" customWidth="1"/>
    <col min="42" max="42" width="5.875" style="0" customWidth="1"/>
    <col min="43" max="43" width="6.375" style="0" customWidth="1"/>
    <col min="44" max="44" width="5.00390625" style="0" customWidth="1"/>
    <col min="45" max="45" width="5.375" style="0" customWidth="1"/>
    <col min="46" max="46" width="7.25390625" style="0" customWidth="1"/>
    <col min="47" max="47" width="5.875" style="0" customWidth="1"/>
    <col min="48" max="48" width="5.625" style="0" customWidth="1"/>
  </cols>
  <sheetData>
    <row r="1" spans="1:32" ht="15" customHeight="1">
      <c r="A1" s="36" t="s">
        <v>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Y1" s="7"/>
      <c r="Z1" s="7"/>
      <c r="AA1" s="7"/>
      <c r="AB1" s="7"/>
      <c r="AC1" s="7"/>
      <c r="AD1" s="7"/>
      <c r="AE1" s="7"/>
      <c r="AF1" s="7"/>
    </row>
    <row r="2" spans="1:48" s="11" customFormat="1" ht="13.5" customHeight="1">
      <c r="A2" s="37" t="s">
        <v>24</v>
      </c>
      <c r="B2" s="32" t="s">
        <v>48</v>
      </c>
      <c r="C2" s="32"/>
      <c r="D2" s="42" t="s">
        <v>61</v>
      </c>
      <c r="E2" s="24" t="s">
        <v>64</v>
      </c>
      <c r="F2" s="25"/>
      <c r="G2" s="33" t="s">
        <v>58</v>
      </c>
      <c r="H2" s="34"/>
      <c r="I2" s="34"/>
      <c r="J2" s="34"/>
      <c r="K2" s="35"/>
      <c r="L2" s="33" t="s">
        <v>46</v>
      </c>
      <c r="M2" s="34"/>
      <c r="N2" s="34"/>
      <c r="O2" s="35"/>
      <c r="P2" s="39" t="s">
        <v>0</v>
      </c>
      <c r="Q2" s="40"/>
      <c r="R2" s="40"/>
      <c r="S2" s="41"/>
      <c r="T2" s="33" t="s">
        <v>47</v>
      </c>
      <c r="U2" s="34"/>
      <c r="V2" s="34"/>
      <c r="W2" s="35"/>
      <c r="X2" s="37" t="s">
        <v>24</v>
      </c>
      <c r="Y2" s="33" t="s">
        <v>1</v>
      </c>
      <c r="Z2" s="34"/>
      <c r="AA2" s="34"/>
      <c r="AB2" s="35"/>
      <c r="AC2" s="33" t="s">
        <v>62</v>
      </c>
      <c r="AD2" s="34"/>
      <c r="AE2" s="34"/>
      <c r="AF2" s="35"/>
      <c r="AG2" s="33" t="s">
        <v>38</v>
      </c>
      <c r="AH2" s="34"/>
      <c r="AI2" s="34"/>
      <c r="AJ2" s="35"/>
      <c r="AK2" s="33" t="s">
        <v>39</v>
      </c>
      <c r="AL2" s="34"/>
      <c r="AM2" s="34"/>
      <c r="AN2" s="35"/>
      <c r="AO2" s="33" t="s">
        <v>40</v>
      </c>
      <c r="AP2" s="34"/>
      <c r="AQ2" s="34"/>
      <c r="AR2" s="35"/>
      <c r="AS2" s="33" t="s">
        <v>41</v>
      </c>
      <c r="AT2" s="34"/>
      <c r="AU2" s="34"/>
      <c r="AV2" s="35"/>
    </row>
    <row r="3" spans="1:48" s="11" customFormat="1" ht="12" customHeight="1">
      <c r="A3" s="38"/>
      <c r="B3" s="20" t="s">
        <v>23</v>
      </c>
      <c r="C3" s="27" t="s">
        <v>67</v>
      </c>
      <c r="D3" s="43"/>
      <c r="E3" s="26" t="s">
        <v>65</v>
      </c>
      <c r="F3" s="26" t="s">
        <v>66</v>
      </c>
      <c r="G3" s="5" t="s">
        <v>42</v>
      </c>
      <c r="H3" s="5" t="s">
        <v>43</v>
      </c>
      <c r="I3" s="5" t="s">
        <v>44</v>
      </c>
      <c r="J3" s="5" t="s">
        <v>3</v>
      </c>
      <c r="K3" s="6" t="s">
        <v>4</v>
      </c>
      <c r="L3" s="5" t="s">
        <v>43</v>
      </c>
      <c r="M3" s="5" t="s">
        <v>44</v>
      </c>
      <c r="N3" s="5" t="s">
        <v>3</v>
      </c>
      <c r="O3" s="6" t="s">
        <v>5</v>
      </c>
      <c r="P3" s="2" t="s">
        <v>45</v>
      </c>
      <c r="Q3" s="2" t="s">
        <v>44</v>
      </c>
      <c r="R3" s="2" t="s">
        <v>3</v>
      </c>
      <c r="S3" s="4" t="s">
        <v>4</v>
      </c>
      <c r="T3" s="2" t="s">
        <v>43</v>
      </c>
      <c r="U3" s="2" t="s">
        <v>44</v>
      </c>
      <c r="V3" s="2" t="s">
        <v>3</v>
      </c>
      <c r="W3" s="2" t="s">
        <v>4</v>
      </c>
      <c r="X3" s="38"/>
      <c r="Y3" s="2" t="s">
        <v>45</v>
      </c>
      <c r="Z3" s="2" t="s">
        <v>37</v>
      </c>
      <c r="AA3" s="2" t="s">
        <v>3</v>
      </c>
      <c r="AB3" s="4" t="s">
        <v>4</v>
      </c>
      <c r="AC3" s="2" t="s">
        <v>43</v>
      </c>
      <c r="AD3" s="2" t="s">
        <v>37</v>
      </c>
      <c r="AE3" s="2" t="s">
        <v>3</v>
      </c>
      <c r="AF3" s="4" t="s">
        <v>4</v>
      </c>
      <c r="AG3" s="2" t="s">
        <v>45</v>
      </c>
      <c r="AH3" s="2" t="s">
        <v>37</v>
      </c>
      <c r="AI3" s="2" t="s">
        <v>3</v>
      </c>
      <c r="AJ3" s="4" t="s">
        <v>4</v>
      </c>
      <c r="AK3" s="2" t="s">
        <v>43</v>
      </c>
      <c r="AL3" s="2" t="s">
        <v>37</v>
      </c>
      <c r="AM3" s="2" t="s">
        <v>3</v>
      </c>
      <c r="AN3" s="4" t="s">
        <v>4</v>
      </c>
      <c r="AO3" s="2" t="s">
        <v>43</v>
      </c>
      <c r="AP3" s="2" t="s">
        <v>37</v>
      </c>
      <c r="AQ3" s="2" t="s">
        <v>3</v>
      </c>
      <c r="AR3" s="4" t="s">
        <v>4</v>
      </c>
      <c r="AS3" s="2" t="s">
        <v>43</v>
      </c>
      <c r="AT3" s="2" t="s">
        <v>37</v>
      </c>
      <c r="AU3" s="2" t="s">
        <v>3</v>
      </c>
      <c r="AV3" s="2" t="s">
        <v>4</v>
      </c>
    </row>
    <row r="4" spans="1:48" s="11" customFormat="1" ht="11.25">
      <c r="A4" s="8" t="s">
        <v>2</v>
      </c>
      <c r="B4" s="8">
        <v>440</v>
      </c>
      <c r="C4" s="8">
        <v>105</v>
      </c>
      <c r="D4" s="8"/>
      <c r="E4" s="22"/>
      <c r="F4" s="22"/>
      <c r="G4" s="2">
        <v>1040</v>
      </c>
      <c r="H4" s="2">
        <f>L4+P4+T4+Y4+AC4+AG4+AK4+AO4+AS4</f>
        <v>720</v>
      </c>
      <c r="I4" s="2">
        <f>M4+Q4+U4+Z4+AD4+AH4+AL4+AP4+AT4</f>
        <v>720</v>
      </c>
      <c r="J4" s="2">
        <f>N4+R4+V4+AA4+AE4+AI4+AM4+AQ4+AU4</f>
        <v>8691</v>
      </c>
      <c r="K4" s="29">
        <f aca="true" t="shared" si="0" ref="K4:K13">J4/I4</f>
        <v>12.070833333333333</v>
      </c>
      <c r="L4" s="12">
        <v>200</v>
      </c>
      <c r="M4" s="12">
        <v>200</v>
      </c>
      <c r="N4" s="12">
        <v>2425</v>
      </c>
      <c r="O4" s="12">
        <f aca="true" t="shared" si="1" ref="O4:O14">N4/M4</f>
        <v>12.125</v>
      </c>
      <c r="P4" s="13">
        <v>130</v>
      </c>
      <c r="Q4" s="13">
        <v>130</v>
      </c>
      <c r="R4" s="13">
        <v>2445</v>
      </c>
      <c r="S4" s="12">
        <f>R4/Q4</f>
        <v>18.807692307692307</v>
      </c>
      <c r="T4" s="12"/>
      <c r="U4" s="12"/>
      <c r="V4" s="12"/>
      <c r="W4" s="12">
        <v>0</v>
      </c>
      <c r="X4" s="8" t="s">
        <v>2</v>
      </c>
      <c r="Y4" s="13">
        <v>100</v>
      </c>
      <c r="Z4" s="13">
        <v>100</v>
      </c>
      <c r="AA4" s="13">
        <v>1091</v>
      </c>
      <c r="AB4" s="12">
        <f>AA4/Z4</f>
        <v>10.91</v>
      </c>
      <c r="AC4" s="13">
        <v>110</v>
      </c>
      <c r="AD4" s="13">
        <v>110</v>
      </c>
      <c r="AE4" s="13">
        <v>880</v>
      </c>
      <c r="AF4" s="19">
        <f aca="true" t="shared" si="2" ref="AF4:AF22">AE4/AD4</f>
        <v>8</v>
      </c>
      <c r="AG4" s="13">
        <v>130</v>
      </c>
      <c r="AH4" s="13">
        <v>130</v>
      </c>
      <c r="AI4" s="13">
        <v>1350</v>
      </c>
      <c r="AJ4" s="30">
        <f aca="true" t="shared" si="3" ref="AJ4:AJ14">AI4/AH4</f>
        <v>10.384615384615385</v>
      </c>
      <c r="AK4" s="13">
        <v>50</v>
      </c>
      <c r="AL4" s="13">
        <v>50</v>
      </c>
      <c r="AM4" s="13">
        <v>500</v>
      </c>
      <c r="AN4" s="12">
        <f>AM4/AL4</f>
        <v>10</v>
      </c>
      <c r="AO4" s="13"/>
      <c r="AP4" s="13"/>
      <c r="AQ4" s="13"/>
      <c r="AR4" s="13"/>
      <c r="AS4" s="13"/>
      <c r="AT4" s="13"/>
      <c r="AU4" s="13"/>
      <c r="AV4" s="13"/>
    </row>
    <row r="5" spans="1:48" s="11" customFormat="1" ht="11.25">
      <c r="A5" s="8" t="s">
        <v>49</v>
      </c>
      <c r="B5" s="8">
        <v>200</v>
      </c>
      <c r="C5" s="8"/>
      <c r="D5" s="8"/>
      <c r="E5" s="22"/>
      <c r="F5" s="22"/>
      <c r="G5" s="2">
        <v>80</v>
      </c>
      <c r="H5" s="2">
        <f aca="true" t="shared" si="4" ref="H5:H41">L5+P5+T5+Y5+AC5+AG5+AK5+AO5+AS5</f>
        <v>5</v>
      </c>
      <c r="I5" s="2">
        <f aca="true" t="shared" si="5" ref="I5:I41">M5+Q5+U5+Z5+AD5+AH5+AL5+AP5+AT5</f>
        <v>5</v>
      </c>
      <c r="J5" s="2">
        <f aca="true" t="shared" si="6" ref="J5:J41">N5+R5+V5+AA5+AE5+AI5+AM5+AQ5+AU5</f>
        <v>60</v>
      </c>
      <c r="K5" s="29">
        <f t="shared" si="0"/>
        <v>12</v>
      </c>
      <c r="L5" s="12"/>
      <c r="M5" s="12"/>
      <c r="N5" s="12"/>
      <c r="O5" s="12"/>
      <c r="P5" s="12"/>
      <c r="Q5" s="12"/>
      <c r="R5" s="12"/>
      <c r="S5" s="12"/>
      <c r="T5" s="3"/>
      <c r="U5" s="12"/>
      <c r="V5" s="12"/>
      <c r="W5" s="12">
        <v>0</v>
      </c>
      <c r="X5" s="8" t="s">
        <v>49</v>
      </c>
      <c r="Y5" s="12"/>
      <c r="Z5" s="12"/>
      <c r="AA5" s="12"/>
      <c r="AB5" s="12" t="e">
        <f>AA5/Z5</f>
        <v>#DIV/0!</v>
      </c>
      <c r="AC5" s="12">
        <v>5</v>
      </c>
      <c r="AD5" s="12">
        <v>5</v>
      </c>
      <c r="AE5" s="12">
        <v>60</v>
      </c>
      <c r="AF5" s="19">
        <f t="shared" si="2"/>
        <v>12</v>
      </c>
      <c r="AG5" s="12"/>
      <c r="AH5" s="12"/>
      <c r="AI5" s="12"/>
      <c r="AJ5" s="30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3"/>
    </row>
    <row r="6" spans="1:48" s="11" customFormat="1" ht="11.25">
      <c r="A6" s="8" t="s">
        <v>25</v>
      </c>
      <c r="B6" s="8">
        <v>100</v>
      </c>
      <c r="C6" s="8"/>
      <c r="D6" s="8"/>
      <c r="E6" s="22"/>
      <c r="F6" s="22"/>
      <c r="G6" s="2">
        <v>196</v>
      </c>
      <c r="H6" s="2">
        <f t="shared" si="4"/>
        <v>62</v>
      </c>
      <c r="I6" s="2">
        <f t="shared" si="5"/>
        <v>62</v>
      </c>
      <c r="J6" s="2">
        <f t="shared" si="6"/>
        <v>664</v>
      </c>
      <c r="K6" s="29">
        <f t="shared" si="0"/>
        <v>10.709677419354838</v>
      </c>
      <c r="L6" s="12"/>
      <c r="M6" s="12"/>
      <c r="N6" s="12"/>
      <c r="O6" s="12"/>
      <c r="P6" s="12">
        <v>22</v>
      </c>
      <c r="Q6" s="12">
        <v>22</v>
      </c>
      <c r="R6" s="12">
        <v>264</v>
      </c>
      <c r="S6" s="12">
        <f>R6/Q6</f>
        <v>12</v>
      </c>
      <c r="T6" s="3"/>
      <c r="U6" s="12"/>
      <c r="V6" s="12"/>
      <c r="W6" s="12">
        <v>0</v>
      </c>
      <c r="X6" s="8" t="s">
        <v>25</v>
      </c>
      <c r="Y6" s="12">
        <v>40</v>
      </c>
      <c r="Z6" s="12">
        <v>40</v>
      </c>
      <c r="AA6" s="12">
        <v>400</v>
      </c>
      <c r="AB6" s="12">
        <v>10</v>
      </c>
      <c r="AC6" s="12"/>
      <c r="AD6" s="12"/>
      <c r="AE6" s="12"/>
      <c r="AF6" s="19" t="e">
        <f t="shared" si="2"/>
        <v>#DIV/0!</v>
      </c>
      <c r="AG6" s="12"/>
      <c r="AH6" s="12"/>
      <c r="AI6" s="12"/>
      <c r="AJ6" s="30" t="e">
        <f t="shared" si="3"/>
        <v>#DIV/0!</v>
      </c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3"/>
    </row>
    <row r="7" spans="1:48" s="11" customFormat="1" ht="11.25">
      <c r="A7" s="8" t="s">
        <v>59</v>
      </c>
      <c r="B7" s="8">
        <v>825</v>
      </c>
      <c r="C7" s="8">
        <v>620</v>
      </c>
      <c r="D7" s="8">
        <v>310</v>
      </c>
      <c r="E7" s="22"/>
      <c r="F7" s="22"/>
      <c r="G7" s="2">
        <v>876</v>
      </c>
      <c r="H7" s="2">
        <f t="shared" si="4"/>
        <v>700</v>
      </c>
      <c r="I7" s="2">
        <f t="shared" si="5"/>
        <v>700</v>
      </c>
      <c r="J7" s="2">
        <f t="shared" si="6"/>
        <v>22812</v>
      </c>
      <c r="K7" s="29">
        <f t="shared" si="0"/>
        <v>32.58857142857143</v>
      </c>
      <c r="L7" s="12">
        <v>47</v>
      </c>
      <c r="M7" s="12">
        <v>47</v>
      </c>
      <c r="N7" s="12">
        <v>1047</v>
      </c>
      <c r="O7" s="12">
        <f t="shared" si="1"/>
        <v>22.27659574468085</v>
      </c>
      <c r="P7" s="12">
        <v>224</v>
      </c>
      <c r="Q7" s="12">
        <v>224</v>
      </c>
      <c r="R7" s="12">
        <v>9620</v>
      </c>
      <c r="S7" s="12">
        <f aca="true" t="shared" si="7" ref="S7:S42">R7/Q7</f>
        <v>42.94642857142857</v>
      </c>
      <c r="T7" s="3"/>
      <c r="U7" s="12"/>
      <c r="V7" s="12"/>
      <c r="W7" s="12">
        <v>0</v>
      </c>
      <c r="X7" s="8" t="s">
        <v>59</v>
      </c>
      <c r="Y7" s="12">
        <v>203</v>
      </c>
      <c r="Z7" s="12">
        <v>203</v>
      </c>
      <c r="AA7" s="12">
        <v>6500</v>
      </c>
      <c r="AB7" s="12">
        <v>32</v>
      </c>
      <c r="AC7" s="12">
        <v>146</v>
      </c>
      <c r="AD7" s="12">
        <v>146</v>
      </c>
      <c r="AE7" s="12">
        <v>3650</v>
      </c>
      <c r="AF7" s="19">
        <f t="shared" si="2"/>
        <v>25</v>
      </c>
      <c r="AG7" s="12">
        <v>80</v>
      </c>
      <c r="AH7" s="12">
        <v>80</v>
      </c>
      <c r="AI7" s="12">
        <v>1995</v>
      </c>
      <c r="AJ7" s="30">
        <f t="shared" si="3"/>
        <v>24.9375</v>
      </c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3" t="e">
        <f>AU7/AT7</f>
        <v>#DIV/0!</v>
      </c>
    </row>
    <row r="8" spans="1:48" s="11" customFormat="1" ht="11.25">
      <c r="A8" s="8" t="s">
        <v>6</v>
      </c>
      <c r="B8" s="8">
        <v>115</v>
      </c>
      <c r="C8" s="8">
        <v>40</v>
      </c>
      <c r="D8" s="8">
        <v>25</v>
      </c>
      <c r="E8" s="22"/>
      <c r="F8" s="22"/>
      <c r="G8" s="2">
        <v>410</v>
      </c>
      <c r="H8" s="2">
        <f t="shared" si="4"/>
        <v>260</v>
      </c>
      <c r="I8" s="2">
        <f t="shared" si="5"/>
        <v>260</v>
      </c>
      <c r="J8" s="2">
        <f t="shared" si="6"/>
        <v>4805</v>
      </c>
      <c r="K8" s="29">
        <f t="shared" si="0"/>
        <v>18.48076923076923</v>
      </c>
      <c r="L8" s="12"/>
      <c r="M8" s="12"/>
      <c r="N8" s="12"/>
      <c r="O8" s="12"/>
      <c r="P8" s="12">
        <v>85</v>
      </c>
      <c r="Q8" s="12">
        <v>85</v>
      </c>
      <c r="R8" s="12">
        <v>1580</v>
      </c>
      <c r="S8" s="12">
        <f t="shared" si="7"/>
        <v>18.58823529411765</v>
      </c>
      <c r="T8" s="3"/>
      <c r="U8" s="12"/>
      <c r="V8" s="12"/>
      <c r="W8" s="12">
        <v>0</v>
      </c>
      <c r="X8" s="8" t="s">
        <v>6</v>
      </c>
      <c r="Y8" s="12">
        <v>150</v>
      </c>
      <c r="Z8" s="12">
        <v>150</v>
      </c>
      <c r="AA8" s="12">
        <v>2850</v>
      </c>
      <c r="AB8" s="12">
        <f aca="true" t="shared" si="8" ref="AB8:AB16">AA8/Z8</f>
        <v>19</v>
      </c>
      <c r="AC8" s="12"/>
      <c r="AD8" s="12"/>
      <c r="AE8" s="12"/>
      <c r="AF8" s="19" t="e">
        <f t="shared" si="2"/>
        <v>#DIV/0!</v>
      </c>
      <c r="AG8" s="12">
        <v>15</v>
      </c>
      <c r="AH8" s="12">
        <v>15</v>
      </c>
      <c r="AI8" s="12">
        <v>225</v>
      </c>
      <c r="AJ8" s="30">
        <f t="shared" si="3"/>
        <v>15</v>
      </c>
      <c r="AK8" s="12">
        <v>10</v>
      </c>
      <c r="AL8" s="12">
        <v>10</v>
      </c>
      <c r="AM8" s="12">
        <v>150</v>
      </c>
      <c r="AN8" s="12">
        <f>AM8/AL8</f>
        <v>15</v>
      </c>
      <c r="AO8" s="12"/>
      <c r="AP8" s="12"/>
      <c r="AQ8" s="12"/>
      <c r="AR8" s="12"/>
      <c r="AS8" s="12"/>
      <c r="AT8" s="12"/>
      <c r="AU8" s="12"/>
      <c r="AV8" s="13" t="e">
        <f>AU8/AT8</f>
        <v>#DIV/0!</v>
      </c>
    </row>
    <row r="9" spans="1:48" s="11" customFormat="1" ht="11.25">
      <c r="A9" s="8" t="s">
        <v>50</v>
      </c>
      <c r="B9" s="8">
        <v>255</v>
      </c>
      <c r="C9" s="8">
        <v>287</v>
      </c>
      <c r="D9" s="8">
        <v>220</v>
      </c>
      <c r="E9" s="22">
        <v>80</v>
      </c>
      <c r="F9" s="22">
        <v>46</v>
      </c>
      <c r="G9" s="2">
        <v>360</v>
      </c>
      <c r="H9" s="2">
        <f t="shared" si="4"/>
        <v>360</v>
      </c>
      <c r="I9" s="2">
        <f t="shared" si="5"/>
        <v>360</v>
      </c>
      <c r="J9" s="2">
        <f t="shared" si="6"/>
        <v>7747</v>
      </c>
      <c r="K9" s="29">
        <f t="shared" si="0"/>
        <v>21.519444444444446</v>
      </c>
      <c r="L9" s="12">
        <v>71</v>
      </c>
      <c r="M9" s="12">
        <v>71</v>
      </c>
      <c r="N9" s="12">
        <v>1713</v>
      </c>
      <c r="O9" s="12">
        <f t="shared" si="1"/>
        <v>24.12676056338028</v>
      </c>
      <c r="P9" s="12">
        <v>63</v>
      </c>
      <c r="Q9" s="12">
        <v>63</v>
      </c>
      <c r="R9" s="12">
        <v>1754</v>
      </c>
      <c r="S9" s="12">
        <f t="shared" si="7"/>
        <v>27.841269841269842</v>
      </c>
      <c r="T9" s="3"/>
      <c r="U9" s="12"/>
      <c r="V9" s="12"/>
      <c r="W9" s="12">
        <v>0</v>
      </c>
      <c r="X9" s="8" t="s">
        <v>50</v>
      </c>
      <c r="Y9" s="12">
        <v>115</v>
      </c>
      <c r="Z9" s="12">
        <v>115</v>
      </c>
      <c r="AA9" s="12">
        <v>2400</v>
      </c>
      <c r="AB9" s="12">
        <f t="shared" si="8"/>
        <v>20.869565217391305</v>
      </c>
      <c r="AC9" s="12">
        <v>81</v>
      </c>
      <c r="AD9" s="12">
        <v>81</v>
      </c>
      <c r="AE9" s="12">
        <v>1474</v>
      </c>
      <c r="AF9" s="19">
        <f t="shared" si="2"/>
        <v>18.19753086419753</v>
      </c>
      <c r="AG9" s="12">
        <v>20</v>
      </c>
      <c r="AH9" s="12">
        <v>20</v>
      </c>
      <c r="AI9" s="12">
        <v>250</v>
      </c>
      <c r="AJ9" s="30">
        <f t="shared" si="3"/>
        <v>12.5</v>
      </c>
      <c r="AK9" s="12">
        <v>10</v>
      </c>
      <c r="AL9" s="12">
        <v>10</v>
      </c>
      <c r="AM9" s="12">
        <v>156</v>
      </c>
      <c r="AN9" s="12">
        <f>AM9/AL9</f>
        <v>15.6</v>
      </c>
      <c r="AO9" s="12"/>
      <c r="AP9" s="12"/>
      <c r="AQ9" s="12"/>
      <c r="AR9" s="12"/>
      <c r="AS9" s="12"/>
      <c r="AT9" s="12"/>
      <c r="AU9" s="12"/>
      <c r="AV9" s="13" t="e">
        <f>AU9/AT9</f>
        <v>#DIV/0!</v>
      </c>
    </row>
    <row r="10" spans="1:48" s="11" customFormat="1" ht="11.25">
      <c r="A10" s="8" t="s">
        <v>7</v>
      </c>
      <c r="B10" s="8">
        <v>219</v>
      </c>
      <c r="C10" s="8">
        <v>150</v>
      </c>
      <c r="D10" s="8">
        <v>30</v>
      </c>
      <c r="E10" s="22">
        <v>50</v>
      </c>
      <c r="F10" s="22"/>
      <c r="G10" s="2">
        <v>474</v>
      </c>
      <c r="H10" s="2">
        <f t="shared" si="4"/>
        <v>474</v>
      </c>
      <c r="I10" s="2">
        <f t="shared" si="5"/>
        <v>474</v>
      </c>
      <c r="J10" s="2">
        <f t="shared" si="6"/>
        <v>12379</v>
      </c>
      <c r="K10" s="29">
        <f t="shared" si="0"/>
        <v>26.116033755274263</v>
      </c>
      <c r="L10" s="12">
        <v>90</v>
      </c>
      <c r="M10" s="12">
        <v>90</v>
      </c>
      <c r="N10" s="12">
        <v>1800</v>
      </c>
      <c r="O10" s="12">
        <f t="shared" si="1"/>
        <v>20</v>
      </c>
      <c r="P10" s="12">
        <v>60</v>
      </c>
      <c r="Q10" s="12">
        <v>60</v>
      </c>
      <c r="R10" s="12">
        <v>2928</v>
      </c>
      <c r="S10" s="12">
        <f t="shared" si="7"/>
        <v>48.8</v>
      </c>
      <c r="T10" s="3"/>
      <c r="U10" s="12"/>
      <c r="V10" s="12"/>
      <c r="W10" s="12">
        <v>0</v>
      </c>
      <c r="X10" s="8" t="s">
        <v>7</v>
      </c>
      <c r="Y10" s="12">
        <v>192</v>
      </c>
      <c r="Z10" s="12">
        <v>192</v>
      </c>
      <c r="AA10" s="12">
        <v>4700</v>
      </c>
      <c r="AB10" s="12">
        <f t="shared" si="8"/>
        <v>24.479166666666668</v>
      </c>
      <c r="AC10" s="12">
        <v>77</v>
      </c>
      <c r="AD10" s="12">
        <v>77</v>
      </c>
      <c r="AE10" s="12">
        <v>1563</v>
      </c>
      <c r="AF10" s="19">
        <f t="shared" si="2"/>
        <v>20.2987012987013</v>
      </c>
      <c r="AG10" s="12">
        <v>28</v>
      </c>
      <c r="AH10" s="12">
        <v>28</v>
      </c>
      <c r="AI10" s="12">
        <v>837</v>
      </c>
      <c r="AJ10" s="30">
        <f t="shared" si="3"/>
        <v>29.892857142857142</v>
      </c>
      <c r="AK10" s="12">
        <v>15</v>
      </c>
      <c r="AL10" s="12">
        <v>15</v>
      </c>
      <c r="AM10" s="12">
        <v>432</v>
      </c>
      <c r="AN10" s="12">
        <f aca="true" t="shared" si="9" ref="AN10:AN42">AM10/AL10</f>
        <v>28.8</v>
      </c>
      <c r="AO10" s="12"/>
      <c r="AP10" s="12"/>
      <c r="AQ10" s="12"/>
      <c r="AR10" s="12"/>
      <c r="AS10" s="12">
        <v>12</v>
      </c>
      <c r="AT10" s="12">
        <v>12</v>
      </c>
      <c r="AU10" s="12">
        <v>119</v>
      </c>
      <c r="AV10" s="21">
        <f>AU10/AT10</f>
        <v>9.916666666666666</v>
      </c>
    </row>
    <row r="11" spans="1:48" s="11" customFormat="1" ht="11.25">
      <c r="A11" s="8" t="s">
        <v>8</v>
      </c>
      <c r="B11" s="8">
        <v>270</v>
      </c>
      <c r="C11" s="8">
        <v>270</v>
      </c>
      <c r="D11" s="8">
        <v>200</v>
      </c>
      <c r="E11" s="22"/>
      <c r="F11" s="22"/>
      <c r="G11" s="2">
        <v>655</v>
      </c>
      <c r="H11" s="2">
        <f t="shared" si="4"/>
        <v>655</v>
      </c>
      <c r="I11" s="2">
        <f t="shared" si="5"/>
        <v>655</v>
      </c>
      <c r="J11" s="2">
        <f t="shared" si="6"/>
        <v>14287</v>
      </c>
      <c r="K11" s="29">
        <f t="shared" si="0"/>
        <v>21.812213740458017</v>
      </c>
      <c r="L11" s="12">
        <v>155</v>
      </c>
      <c r="M11" s="12">
        <v>155</v>
      </c>
      <c r="N11" s="12">
        <v>3875</v>
      </c>
      <c r="O11" s="12">
        <f t="shared" si="1"/>
        <v>25</v>
      </c>
      <c r="P11" s="12">
        <v>90</v>
      </c>
      <c r="Q11" s="12">
        <v>90</v>
      </c>
      <c r="R11" s="12">
        <v>2720</v>
      </c>
      <c r="S11" s="12">
        <f t="shared" si="7"/>
        <v>30.22222222222222</v>
      </c>
      <c r="T11" s="3"/>
      <c r="V11" s="12"/>
      <c r="W11" s="12">
        <v>0</v>
      </c>
      <c r="X11" s="8" t="s">
        <v>8</v>
      </c>
      <c r="Y11" s="12">
        <v>175</v>
      </c>
      <c r="Z11" s="12">
        <v>175</v>
      </c>
      <c r="AA11" s="12">
        <v>4013</v>
      </c>
      <c r="AB11" s="12">
        <f t="shared" si="8"/>
        <v>22.931428571428572</v>
      </c>
      <c r="AC11" s="12">
        <v>175</v>
      </c>
      <c r="AD11" s="12">
        <v>175</v>
      </c>
      <c r="AE11" s="12">
        <v>2753</v>
      </c>
      <c r="AF11" s="19">
        <f t="shared" si="2"/>
        <v>15.731428571428571</v>
      </c>
      <c r="AG11" s="12">
        <v>50</v>
      </c>
      <c r="AH11" s="12">
        <v>50</v>
      </c>
      <c r="AI11" s="12">
        <v>776</v>
      </c>
      <c r="AJ11" s="30">
        <f t="shared" si="3"/>
        <v>15.52</v>
      </c>
      <c r="AK11" s="12">
        <v>10</v>
      </c>
      <c r="AL11" s="12">
        <v>10</v>
      </c>
      <c r="AM11" s="12">
        <v>150</v>
      </c>
      <c r="AN11" s="12">
        <f t="shared" si="9"/>
        <v>15</v>
      </c>
      <c r="AO11" s="12"/>
      <c r="AP11" s="12"/>
      <c r="AQ11" s="12"/>
      <c r="AR11" s="12"/>
      <c r="AS11" s="12"/>
      <c r="AT11" s="12"/>
      <c r="AU11" s="12"/>
      <c r="AV11" s="13"/>
    </row>
    <row r="12" spans="1:48" s="11" customFormat="1" ht="11.25">
      <c r="A12" s="8" t="s">
        <v>11</v>
      </c>
      <c r="B12" s="8">
        <v>300</v>
      </c>
      <c r="C12" s="8">
        <v>50</v>
      </c>
      <c r="D12" s="8"/>
      <c r="E12" s="22">
        <v>10</v>
      </c>
      <c r="F12" s="22"/>
      <c r="G12" s="2">
        <v>587</v>
      </c>
      <c r="H12" s="2">
        <f t="shared" si="4"/>
        <v>421</v>
      </c>
      <c r="I12" s="2">
        <f t="shared" si="5"/>
        <v>421</v>
      </c>
      <c r="J12" s="2">
        <f t="shared" si="6"/>
        <v>5291</v>
      </c>
      <c r="K12" s="29">
        <f t="shared" si="0"/>
        <v>12.56769596199525</v>
      </c>
      <c r="L12" s="12">
        <v>220</v>
      </c>
      <c r="M12" s="12">
        <v>220</v>
      </c>
      <c r="N12" s="12">
        <v>1961</v>
      </c>
      <c r="O12" s="19">
        <f t="shared" si="1"/>
        <v>8.913636363636364</v>
      </c>
      <c r="P12" s="12">
        <v>70</v>
      </c>
      <c r="Q12" s="12">
        <v>70</v>
      </c>
      <c r="R12" s="12">
        <v>983</v>
      </c>
      <c r="S12" s="12">
        <f t="shared" si="7"/>
        <v>14.042857142857143</v>
      </c>
      <c r="T12" s="3"/>
      <c r="U12" s="12"/>
      <c r="V12" s="12"/>
      <c r="W12" s="12">
        <v>0</v>
      </c>
      <c r="X12" s="8" t="s">
        <v>11</v>
      </c>
      <c r="Y12" s="12">
        <v>100</v>
      </c>
      <c r="Z12" s="12">
        <v>100</v>
      </c>
      <c r="AA12" s="12">
        <v>1600</v>
      </c>
      <c r="AB12" s="12">
        <f t="shared" si="8"/>
        <v>16</v>
      </c>
      <c r="AC12" s="12">
        <v>31</v>
      </c>
      <c r="AD12" s="12">
        <v>31</v>
      </c>
      <c r="AE12" s="12">
        <v>747</v>
      </c>
      <c r="AF12" s="19">
        <f t="shared" si="2"/>
        <v>24.096774193548388</v>
      </c>
      <c r="AG12" s="12"/>
      <c r="AH12" s="12"/>
      <c r="AI12" s="12"/>
      <c r="AJ12" s="30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3"/>
    </row>
    <row r="13" spans="1:48" s="11" customFormat="1" ht="11.25">
      <c r="A13" s="8" t="s">
        <v>10</v>
      </c>
      <c r="B13" s="8">
        <v>160</v>
      </c>
      <c r="C13" s="8">
        <v>300</v>
      </c>
      <c r="D13" s="8"/>
      <c r="E13" s="22"/>
      <c r="F13" s="22"/>
      <c r="G13" s="2">
        <v>445</v>
      </c>
      <c r="H13" s="2">
        <f t="shared" si="4"/>
        <v>445</v>
      </c>
      <c r="I13" s="2">
        <f t="shared" si="5"/>
        <v>445</v>
      </c>
      <c r="J13" s="2">
        <f t="shared" si="6"/>
        <v>8120</v>
      </c>
      <c r="K13" s="29">
        <f t="shared" si="0"/>
        <v>18.247191011235955</v>
      </c>
      <c r="L13" s="12"/>
      <c r="M13" s="12"/>
      <c r="N13" s="12"/>
      <c r="O13" s="12"/>
      <c r="P13" s="12">
        <v>379</v>
      </c>
      <c r="Q13" s="12">
        <v>379</v>
      </c>
      <c r="R13" s="12">
        <v>6160</v>
      </c>
      <c r="S13" s="12">
        <f t="shared" si="7"/>
        <v>16.2532981530343</v>
      </c>
      <c r="T13" s="3"/>
      <c r="V13" s="12"/>
      <c r="W13" s="12">
        <v>0</v>
      </c>
      <c r="X13" s="8" t="s">
        <v>10</v>
      </c>
      <c r="Y13" s="12">
        <v>46</v>
      </c>
      <c r="Z13" s="12">
        <v>46</v>
      </c>
      <c r="AA13" s="12">
        <v>1300</v>
      </c>
      <c r="AB13" s="12">
        <f t="shared" si="8"/>
        <v>28.26086956521739</v>
      </c>
      <c r="AC13" s="12">
        <v>10</v>
      </c>
      <c r="AD13" s="12">
        <v>10</v>
      </c>
      <c r="AE13" s="12">
        <v>250</v>
      </c>
      <c r="AF13" s="19">
        <f t="shared" si="2"/>
        <v>25</v>
      </c>
      <c r="AG13" s="12">
        <v>10</v>
      </c>
      <c r="AH13" s="12">
        <v>10</v>
      </c>
      <c r="AI13" s="12">
        <v>410</v>
      </c>
      <c r="AJ13" s="30">
        <f t="shared" si="3"/>
        <v>41</v>
      </c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3"/>
    </row>
    <row r="14" spans="1:48" s="11" customFormat="1" ht="11.25">
      <c r="A14" s="8" t="s">
        <v>9</v>
      </c>
      <c r="B14" s="8">
        <v>180</v>
      </c>
      <c r="C14" s="8">
        <v>85</v>
      </c>
      <c r="D14" s="8"/>
      <c r="E14" s="22"/>
      <c r="F14" s="22"/>
      <c r="G14" s="2">
        <v>425</v>
      </c>
      <c r="H14" s="2">
        <f t="shared" si="4"/>
        <v>425</v>
      </c>
      <c r="I14" s="2">
        <f t="shared" si="5"/>
        <v>425</v>
      </c>
      <c r="J14" s="2">
        <f t="shared" si="6"/>
        <v>6090</v>
      </c>
      <c r="K14" s="29">
        <f aca="true" t="shared" si="10" ref="K14:K22">J14/I14</f>
        <v>14.329411764705883</v>
      </c>
      <c r="L14" s="12">
        <v>25</v>
      </c>
      <c r="M14" s="12">
        <v>25</v>
      </c>
      <c r="N14" s="12">
        <v>500</v>
      </c>
      <c r="O14" s="12">
        <f t="shared" si="1"/>
        <v>20</v>
      </c>
      <c r="P14" s="12">
        <v>50</v>
      </c>
      <c r="Q14" s="12">
        <v>50</v>
      </c>
      <c r="R14" s="12">
        <v>1250</v>
      </c>
      <c r="S14" s="12">
        <f t="shared" si="7"/>
        <v>25</v>
      </c>
      <c r="T14" s="3"/>
      <c r="U14" s="12"/>
      <c r="V14" s="12"/>
      <c r="W14" s="12">
        <v>0</v>
      </c>
      <c r="X14" s="8" t="s">
        <v>9</v>
      </c>
      <c r="Y14" s="12">
        <v>70</v>
      </c>
      <c r="Z14" s="12">
        <v>70</v>
      </c>
      <c r="AA14" s="12">
        <v>1260</v>
      </c>
      <c r="AB14" s="12">
        <f t="shared" si="8"/>
        <v>18</v>
      </c>
      <c r="AC14" s="12">
        <v>260</v>
      </c>
      <c r="AD14" s="12">
        <v>260</v>
      </c>
      <c r="AE14" s="12">
        <v>2720</v>
      </c>
      <c r="AF14" s="19">
        <f t="shared" si="2"/>
        <v>10.461538461538462</v>
      </c>
      <c r="AG14" s="12">
        <v>20</v>
      </c>
      <c r="AH14" s="12">
        <v>20</v>
      </c>
      <c r="AI14" s="12">
        <v>360</v>
      </c>
      <c r="AJ14" s="30">
        <f t="shared" si="3"/>
        <v>18</v>
      </c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3"/>
    </row>
    <row r="15" spans="1:48" s="11" customFormat="1" ht="11.25">
      <c r="A15" s="8" t="s">
        <v>12</v>
      </c>
      <c r="B15" s="8"/>
      <c r="C15" s="8"/>
      <c r="D15" s="8"/>
      <c r="E15" s="22"/>
      <c r="F15" s="22"/>
      <c r="G15" s="2">
        <v>440</v>
      </c>
      <c r="H15" s="2">
        <f t="shared" si="4"/>
        <v>140</v>
      </c>
      <c r="I15" s="2">
        <f t="shared" si="5"/>
        <v>140</v>
      </c>
      <c r="J15" s="2">
        <f t="shared" si="6"/>
        <v>2020</v>
      </c>
      <c r="K15" s="29">
        <f t="shared" si="10"/>
        <v>14.428571428571429</v>
      </c>
      <c r="L15" s="12"/>
      <c r="M15" s="12"/>
      <c r="N15" s="12"/>
      <c r="O15" s="12"/>
      <c r="P15" s="12"/>
      <c r="Q15" s="12"/>
      <c r="R15" s="12"/>
      <c r="S15" s="12"/>
      <c r="T15" s="3"/>
      <c r="U15" s="12"/>
      <c r="V15" s="12"/>
      <c r="W15" s="12"/>
      <c r="X15" s="8" t="s">
        <v>12</v>
      </c>
      <c r="Y15" s="12">
        <v>40</v>
      </c>
      <c r="Z15" s="12">
        <v>40</v>
      </c>
      <c r="AA15" s="12">
        <v>480</v>
      </c>
      <c r="AB15" s="12">
        <f t="shared" si="8"/>
        <v>12</v>
      </c>
      <c r="AC15" s="12">
        <v>100</v>
      </c>
      <c r="AD15" s="12">
        <v>100</v>
      </c>
      <c r="AE15" s="12">
        <v>1540</v>
      </c>
      <c r="AF15" s="19">
        <f t="shared" si="2"/>
        <v>15.4</v>
      </c>
      <c r="AG15" s="12"/>
      <c r="AH15" s="12"/>
      <c r="AI15" s="12"/>
      <c r="AJ15" s="30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3"/>
    </row>
    <row r="16" spans="1:48" s="11" customFormat="1" ht="11.25">
      <c r="A16" s="8" t="s">
        <v>13</v>
      </c>
      <c r="B16" s="8">
        <v>190</v>
      </c>
      <c r="C16" s="8">
        <v>175</v>
      </c>
      <c r="D16" s="8">
        <v>320</v>
      </c>
      <c r="E16" s="22">
        <v>65</v>
      </c>
      <c r="F16" s="22">
        <v>100</v>
      </c>
      <c r="G16" s="2">
        <v>510</v>
      </c>
      <c r="H16" s="2">
        <f t="shared" si="4"/>
        <v>505</v>
      </c>
      <c r="I16" s="2">
        <f t="shared" si="5"/>
        <v>480</v>
      </c>
      <c r="J16" s="2">
        <f t="shared" si="6"/>
        <v>8445</v>
      </c>
      <c r="K16" s="29">
        <f t="shared" si="10"/>
        <v>17.59375</v>
      </c>
      <c r="L16" s="12">
        <v>70</v>
      </c>
      <c r="M16" s="12">
        <v>70</v>
      </c>
      <c r="N16" s="12">
        <v>1100</v>
      </c>
      <c r="O16" s="12">
        <f>N16/M16</f>
        <v>15.714285714285714</v>
      </c>
      <c r="P16" s="12">
        <v>100</v>
      </c>
      <c r="Q16" s="12">
        <v>100</v>
      </c>
      <c r="R16" s="12">
        <v>2280</v>
      </c>
      <c r="S16" s="12">
        <f t="shared" si="7"/>
        <v>22.8</v>
      </c>
      <c r="T16" s="3">
        <v>40</v>
      </c>
      <c r="U16" s="12">
        <v>40</v>
      </c>
      <c r="V16" s="12">
        <v>590</v>
      </c>
      <c r="W16" s="12">
        <f>V16/U16</f>
        <v>14.75</v>
      </c>
      <c r="X16" s="8" t="s">
        <v>13</v>
      </c>
      <c r="Y16" s="12">
        <v>85</v>
      </c>
      <c r="Z16" s="12">
        <v>85</v>
      </c>
      <c r="AA16" s="12">
        <v>1275</v>
      </c>
      <c r="AB16" s="12">
        <f t="shared" si="8"/>
        <v>15</v>
      </c>
      <c r="AC16" s="12">
        <v>110</v>
      </c>
      <c r="AD16" s="12">
        <v>85</v>
      </c>
      <c r="AE16" s="12">
        <v>1190</v>
      </c>
      <c r="AF16" s="19">
        <f t="shared" si="2"/>
        <v>14</v>
      </c>
      <c r="AG16" s="12">
        <v>90</v>
      </c>
      <c r="AH16" s="12">
        <v>90</v>
      </c>
      <c r="AI16" s="12">
        <v>1900</v>
      </c>
      <c r="AJ16" s="31">
        <f>AI16/AH16</f>
        <v>21.11111111111111</v>
      </c>
      <c r="AK16" s="12">
        <v>10</v>
      </c>
      <c r="AL16" s="12">
        <v>10</v>
      </c>
      <c r="AM16" s="12">
        <v>110</v>
      </c>
      <c r="AN16" s="12">
        <f t="shared" si="9"/>
        <v>11</v>
      </c>
      <c r="AO16" s="12"/>
      <c r="AP16" s="12"/>
      <c r="AQ16" s="12"/>
      <c r="AR16" s="12"/>
      <c r="AS16" s="12"/>
      <c r="AT16" s="12"/>
      <c r="AU16" s="12"/>
      <c r="AV16" s="13"/>
    </row>
    <row r="17" spans="1:48" s="11" customFormat="1" ht="11.25">
      <c r="A17" s="8" t="s">
        <v>14</v>
      </c>
      <c r="B17" s="8">
        <v>150</v>
      </c>
      <c r="C17" s="8">
        <v>150</v>
      </c>
      <c r="D17" s="8">
        <v>250</v>
      </c>
      <c r="E17" s="22"/>
      <c r="F17" s="22">
        <v>80</v>
      </c>
      <c r="G17" s="2">
        <v>435</v>
      </c>
      <c r="H17" s="2">
        <f t="shared" si="4"/>
        <v>435</v>
      </c>
      <c r="I17" s="2">
        <f t="shared" si="5"/>
        <v>435</v>
      </c>
      <c r="J17" s="2">
        <f t="shared" si="6"/>
        <v>13134</v>
      </c>
      <c r="K17" s="29">
        <f t="shared" si="10"/>
        <v>30.193103448275863</v>
      </c>
      <c r="L17" s="12">
        <v>40</v>
      </c>
      <c r="M17" s="12">
        <v>40</v>
      </c>
      <c r="N17" s="12">
        <v>1120</v>
      </c>
      <c r="O17" s="12">
        <f>N17/M17</f>
        <v>28</v>
      </c>
      <c r="P17" s="12">
        <v>80</v>
      </c>
      <c r="Q17" s="12">
        <v>80</v>
      </c>
      <c r="R17" s="12">
        <v>2800</v>
      </c>
      <c r="S17" s="12">
        <f t="shared" si="7"/>
        <v>35</v>
      </c>
      <c r="T17" s="3">
        <v>30</v>
      </c>
      <c r="U17" s="12">
        <v>30</v>
      </c>
      <c r="V17" s="12">
        <v>670</v>
      </c>
      <c r="W17" s="12">
        <f>V17/U17</f>
        <v>22.333333333333332</v>
      </c>
      <c r="X17" s="8" t="s">
        <v>14</v>
      </c>
      <c r="Y17" s="12">
        <v>120</v>
      </c>
      <c r="Z17" s="12">
        <v>120</v>
      </c>
      <c r="AA17" s="12">
        <v>3540</v>
      </c>
      <c r="AB17" s="12">
        <f>AA17/Z17</f>
        <v>29.5</v>
      </c>
      <c r="AC17" s="12">
        <v>125</v>
      </c>
      <c r="AD17" s="12">
        <v>125</v>
      </c>
      <c r="AE17" s="12">
        <v>3610</v>
      </c>
      <c r="AF17" s="19">
        <f t="shared" si="2"/>
        <v>28.88</v>
      </c>
      <c r="AG17" s="12">
        <v>30</v>
      </c>
      <c r="AH17" s="12">
        <v>30</v>
      </c>
      <c r="AI17" s="12">
        <v>1100</v>
      </c>
      <c r="AJ17" s="31">
        <f>AI17/AH17</f>
        <v>36.666666666666664</v>
      </c>
      <c r="AK17" s="12">
        <v>10</v>
      </c>
      <c r="AL17" s="12">
        <v>10</v>
      </c>
      <c r="AM17" s="12">
        <v>294</v>
      </c>
      <c r="AN17" s="12">
        <f t="shared" si="9"/>
        <v>29.4</v>
      </c>
      <c r="AO17" s="12"/>
      <c r="AP17" s="12"/>
      <c r="AQ17" s="12"/>
      <c r="AR17" s="12"/>
      <c r="AS17" s="12"/>
      <c r="AT17" s="12"/>
      <c r="AU17" s="12"/>
      <c r="AV17" s="13"/>
    </row>
    <row r="18" spans="1:48" s="11" customFormat="1" ht="11.25">
      <c r="A18" s="8" t="s">
        <v>26</v>
      </c>
      <c r="B18" s="8">
        <v>170</v>
      </c>
      <c r="C18" s="8">
        <v>200</v>
      </c>
      <c r="D18" s="8"/>
      <c r="E18" s="22"/>
      <c r="F18" s="22">
        <v>170</v>
      </c>
      <c r="G18" s="2">
        <v>448</v>
      </c>
      <c r="H18" s="2">
        <f t="shared" si="4"/>
        <v>280</v>
      </c>
      <c r="I18" s="2">
        <f t="shared" si="5"/>
        <v>280</v>
      </c>
      <c r="J18" s="2">
        <f t="shared" si="6"/>
        <v>3725</v>
      </c>
      <c r="K18" s="29">
        <f t="shared" si="10"/>
        <v>13.303571428571429</v>
      </c>
      <c r="L18" s="12"/>
      <c r="M18" s="12"/>
      <c r="N18" s="12"/>
      <c r="O18" s="12"/>
      <c r="P18" s="12">
        <v>155</v>
      </c>
      <c r="Q18" s="12">
        <v>155</v>
      </c>
      <c r="R18" s="12">
        <v>2300</v>
      </c>
      <c r="S18" s="12">
        <f t="shared" si="7"/>
        <v>14.838709677419354</v>
      </c>
      <c r="T18" s="3"/>
      <c r="U18" s="12"/>
      <c r="V18" s="12"/>
      <c r="W18" s="12">
        <v>0</v>
      </c>
      <c r="X18" s="8" t="s">
        <v>26</v>
      </c>
      <c r="Y18" s="12"/>
      <c r="Z18" s="12"/>
      <c r="AA18" s="12"/>
      <c r="AB18" s="12"/>
      <c r="AC18" s="12">
        <v>50</v>
      </c>
      <c r="AD18" s="12">
        <v>50</v>
      </c>
      <c r="AE18" s="12">
        <v>600</v>
      </c>
      <c r="AF18" s="19">
        <f t="shared" si="2"/>
        <v>12</v>
      </c>
      <c r="AG18" s="12">
        <v>25</v>
      </c>
      <c r="AH18" s="12">
        <v>25</v>
      </c>
      <c r="AI18" s="12">
        <v>325</v>
      </c>
      <c r="AJ18" s="30">
        <f aca="true" t="shared" si="11" ref="AJ18:AJ42">AI18/AH18</f>
        <v>13</v>
      </c>
      <c r="AK18" s="12">
        <v>50</v>
      </c>
      <c r="AL18" s="12">
        <v>50</v>
      </c>
      <c r="AM18" s="12">
        <v>500</v>
      </c>
      <c r="AN18" s="12">
        <f t="shared" si="9"/>
        <v>10</v>
      </c>
      <c r="AO18" s="12"/>
      <c r="AP18" s="12"/>
      <c r="AQ18" s="12"/>
      <c r="AR18" s="12"/>
      <c r="AS18" s="12"/>
      <c r="AT18" s="12"/>
      <c r="AU18" s="12"/>
      <c r="AV18" s="13"/>
    </row>
    <row r="19" spans="1:48" s="11" customFormat="1" ht="11.25">
      <c r="A19" s="8" t="s">
        <v>27</v>
      </c>
      <c r="B19" s="8"/>
      <c r="C19" s="8">
        <v>180</v>
      </c>
      <c r="D19" s="8"/>
      <c r="E19" s="22"/>
      <c r="F19" s="22"/>
      <c r="G19" s="2">
        <v>130</v>
      </c>
      <c r="H19" s="2">
        <f t="shared" si="4"/>
        <v>70</v>
      </c>
      <c r="I19" s="2">
        <f t="shared" si="5"/>
        <v>70</v>
      </c>
      <c r="J19" s="2">
        <f t="shared" si="6"/>
        <v>700</v>
      </c>
      <c r="K19" s="29">
        <f t="shared" si="10"/>
        <v>10</v>
      </c>
      <c r="L19" s="12"/>
      <c r="M19" s="12"/>
      <c r="N19" s="12"/>
      <c r="O19" s="12"/>
      <c r="P19" s="12"/>
      <c r="Q19" s="12"/>
      <c r="R19" s="12"/>
      <c r="S19" s="12"/>
      <c r="T19" s="3"/>
      <c r="U19" s="12"/>
      <c r="V19" s="12"/>
      <c r="W19" s="12">
        <v>0</v>
      </c>
      <c r="X19" s="8" t="s">
        <v>27</v>
      </c>
      <c r="Y19" s="12">
        <v>70</v>
      </c>
      <c r="Z19" s="12">
        <v>70</v>
      </c>
      <c r="AA19" s="12">
        <v>700</v>
      </c>
      <c r="AB19" s="12">
        <f aca="true" t="shared" si="12" ref="AB19:AB42">AA19/Z19</f>
        <v>10</v>
      </c>
      <c r="AC19" s="12"/>
      <c r="AD19" s="12"/>
      <c r="AE19" s="12"/>
      <c r="AF19" s="19" t="e">
        <f t="shared" si="2"/>
        <v>#DIV/0!</v>
      </c>
      <c r="AG19" s="12"/>
      <c r="AH19" s="12"/>
      <c r="AI19" s="12"/>
      <c r="AJ19" s="30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3"/>
    </row>
    <row r="20" spans="1:48" s="11" customFormat="1" ht="11.25">
      <c r="A20" s="8" t="s">
        <v>51</v>
      </c>
      <c r="B20" s="8">
        <v>50</v>
      </c>
      <c r="C20" s="8">
        <v>100</v>
      </c>
      <c r="D20" s="8"/>
      <c r="E20" s="22"/>
      <c r="F20" s="22"/>
      <c r="G20" s="2">
        <v>130</v>
      </c>
      <c r="H20" s="2">
        <f t="shared" si="4"/>
        <v>60</v>
      </c>
      <c r="I20" s="2">
        <f t="shared" si="5"/>
        <v>60</v>
      </c>
      <c r="J20" s="2">
        <f t="shared" si="6"/>
        <v>1140</v>
      </c>
      <c r="K20" s="29">
        <f t="shared" si="10"/>
        <v>19</v>
      </c>
      <c r="L20" s="12"/>
      <c r="M20" s="12"/>
      <c r="N20" s="12"/>
      <c r="O20" s="12"/>
      <c r="P20" s="12"/>
      <c r="Q20" s="12"/>
      <c r="R20" s="12"/>
      <c r="S20" s="12"/>
      <c r="T20" s="3"/>
      <c r="U20" s="12"/>
      <c r="V20" s="12"/>
      <c r="W20" s="12">
        <v>0</v>
      </c>
      <c r="X20" s="8" t="s">
        <v>51</v>
      </c>
      <c r="Y20" s="12"/>
      <c r="Z20" s="12"/>
      <c r="AA20" s="12"/>
      <c r="AB20" s="12" t="e">
        <f t="shared" si="12"/>
        <v>#DIV/0!</v>
      </c>
      <c r="AC20" s="12">
        <v>60</v>
      </c>
      <c r="AD20" s="12">
        <v>60</v>
      </c>
      <c r="AE20" s="12">
        <v>1140</v>
      </c>
      <c r="AF20" s="19">
        <f t="shared" si="2"/>
        <v>19</v>
      </c>
      <c r="AG20" s="12"/>
      <c r="AH20" s="12"/>
      <c r="AI20" s="12"/>
      <c r="AJ20" s="30"/>
      <c r="AK20" s="12"/>
      <c r="AL20" s="12"/>
      <c r="AM20" s="12"/>
      <c r="AN20" s="12" t="e">
        <f t="shared" si="9"/>
        <v>#DIV/0!</v>
      </c>
      <c r="AO20" s="12"/>
      <c r="AP20" s="12"/>
      <c r="AQ20" s="12"/>
      <c r="AR20" s="12"/>
      <c r="AS20" s="12"/>
      <c r="AT20" s="12"/>
      <c r="AU20" s="12"/>
      <c r="AV20" s="13"/>
    </row>
    <row r="21" spans="1:48" s="11" customFormat="1" ht="11.25">
      <c r="A21" s="8" t="s">
        <v>15</v>
      </c>
      <c r="B21" s="8">
        <v>150</v>
      </c>
      <c r="C21" s="8">
        <v>128</v>
      </c>
      <c r="D21" s="8"/>
      <c r="E21" s="22"/>
      <c r="F21" s="22">
        <v>10</v>
      </c>
      <c r="G21" s="2">
        <v>450</v>
      </c>
      <c r="H21" s="2">
        <f t="shared" si="4"/>
        <v>241</v>
      </c>
      <c r="I21" s="2">
        <f t="shared" si="5"/>
        <v>241</v>
      </c>
      <c r="J21" s="2">
        <f t="shared" si="6"/>
        <v>3522</v>
      </c>
      <c r="K21" s="29">
        <f t="shared" si="10"/>
        <v>14.614107883817427</v>
      </c>
      <c r="L21" s="12"/>
      <c r="M21" s="12"/>
      <c r="N21" s="12"/>
      <c r="O21" s="12"/>
      <c r="P21" s="12">
        <v>72</v>
      </c>
      <c r="Q21" s="12">
        <v>72</v>
      </c>
      <c r="R21" s="12">
        <v>1241</v>
      </c>
      <c r="S21" s="12">
        <f t="shared" si="7"/>
        <v>17.23611111111111</v>
      </c>
      <c r="T21" s="3">
        <v>35</v>
      </c>
      <c r="U21" s="12">
        <v>35</v>
      </c>
      <c r="V21" s="12">
        <v>390</v>
      </c>
      <c r="W21" s="12">
        <f>V21/U21</f>
        <v>11.142857142857142</v>
      </c>
      <c r="X21" s="8" t="s">
        <v>15</v>
      </c>
      <c r="Y21" s="12">
        <v>71</v>
      </c>
      <c r="Z21" s="12">
        <v>71</v>
      </c>
      <c r="AA21" s="12">
        <v>720</v>
      </c>
      <c r="AB21" s="12">
        <f t="shared" si="12"/>
        <v>10.140845070422536</v>
      </c>
      <c r="AC21" s="12">
        <v>25</v>
      </c>
      <c r="AD21" s="12">
        <v>25</v>
      </c>
      <c r="AE21" s="12">
        <v>487</v>
      </c>
      <c r="AF21" s="19">
        <f t="shared" si="2"/>
        <v>19.48</v>
      </c>
      <c r="AG21" s="12"/>
      <c r="AH21" s="12"/>
      <c r="AI21" s="12"/>
      <c r="AJ21" s="30" t="e">
        <f t="shared" si="11"/>
        <v>#DIV/0!</v>
      </c>
      <c r="AK21" s="12">
        <v>38</v>
      </c>
      <c r="AL21" s="12">
        <v>38</v>
      </c>
      <c r="AM21" s="12">
        <v>684</v>
      </c>
      <c r="AN21" s="12">
        <f t="shared" si="9"/>
        <v>18</v>
      </c>
      <c r="AO21" s="12"/>
      <c r="AP21" s="12"/>
      <c r="AQ21" s="12"/>
      <c r="AR21" s="12"/>
      <c r="AS21" s="12"/>
      <c r="AT21" s="12"/>
      <c r="AU21" s="12"/>
      <c r="AV21" s="13" t="e">
        <f aca="true" t="shared" si="13" ref="AV21:AV29">AU21/AT21</f>
        <v>#DIV/0!</v>
      </c>
    </row>
    <row r="22" spans="1:48" s="11" customFormat="1" ht="11.25">
      <c r="A22" s="8" t="s">
        <v>16</v>
      </c>
      <c r="B22" s="8">
        <v>200</v>
      </c>
      <c r="C22" s="8">
        <v>180</v>
      </c>
      <c r="D22" s="8">
        <v>10</v>
      </c>
      <c r="E22" s="22"/>
      <c r="F22" s="22"/>
      <c r="G22" s="2">
        <v>856</v>
      </c>
      <c r="H22" s="2">
        <f t="shared" si="4"/>
        <v>663</v>
      </c>
      <c r="I22" s="2">
        <f t="shared" si="5"/>
        <v>663</v>
      </c>
      <c r="J22" s="2">
        <f t="shared" si="6"/>
        <v>6766</v>
      </c>
      <c r="K22" s="29">
        <f t="shared" si="10"/>
        <v>10.205128205128204</v>
      </c>
      <c r="L22" s="12">
        <v>205</v>
      </c>
      <c r="M22" s="12">
        <v>205</v>
      </c>
      <c r="N22" s="12">
        <v>1801</v>
      </c>
      <c r="O22" s="12">
        <f>N22/M22</f>
        <v>8.785365853658536</v>
      </c>
      <c r="P22" s="12">
        <v>115</v>
      </c>
      <c r="Q22" s="12">
        <v>115</v>
      </c>
      <c r="R22" s="12">
        <v>1753</v>
      </c>
      <c r="S22" s="12">
        <f t="shared" si="7"/>
        <v>15.243478260869566</v>
      </c>
      <c r="T22" s="3"/>
      <c r="U22" s="12"/>
      <c r="V22" s="12"/>
      <c r="W22" s="12"/>
      <c r="X22" s="8" t="s">
        <v>16</v>
      </c>
      <c r="Y22" s="12">
        <v>225</v>
      </c>
      <c r="Z22" s="12">
        <v>225</v>
      </c>
      <c r="AA22" s="12">
        <v>1956</v>
      </c>
      <c r="AB22" s="12">
        <f t="shared" si="12"/>
        <v>8.693333333333333</v>
      </c>
      <c r="AC22" s="12">
        <v>102</v>
      </c>
      <c r="AD22" s="12">
        <v>102</v>
      </c>
      <c r="AE22" s="12">
        <v>1000</v>
      </c>
      <c r="AF22" s="19">
        <f t="shared" si="2"/>
        <v>9.803921568627452</v>
      </c>
      <c r="AG22" s="12">
        <v>16</v>
      </c>
      <c r="AH22" s="12">
        <v>16</v>
      </c>
      <c r="AI22" s="12">
        <v>256</v>
      </c>
      <c r="AJ22" s="30">
        <f t="shared" si="11"/>
        <v>16</v>
      </c>
      <c r="AK22" s="12"/>
      <c r="AL22" s="12"/>
      <c r="AM22" s="12"/>
      <c r="AN22" s="12" t="e">
        <f t="shared" si="9"/>
        <v>#DIV/0!</v>
      </c>
      <c r="AO22" s="12"/>
      <c r="AP22" s="12"/>
      <c r="AQ22" s="12"/>
      <c r="AR22" s="12"/>
      <c r="AS22" s="12"/>
      <c r="AT22" s="12"/>
      <c r="AU22" s="12"/>
      <c r="AV22" s="13" t="e">
        <f t="shared" si="13"/>
        <v>#DIV/0!</v>
      </c>
    </row>
    <row r="23" spans="1:48" s="11" customFormat="1" ht="11.25">
      <c r="A23" s="8" t="s">
        <v>28</v>
      </c>
      <c r="B23" s="8">
        <v>650</v>
      </c>
      <c r="C23" s="8">
        <v>450</v>
      </c>
      <c r="D23" s="8"/>
      <c r="E23" s="22"/>
      <c r="F23" s="22"/>
      <c r="G23" s="2">
        <v>1196</v>
      </c>
      <c r="H23" s="2">
        <f t="shared" si="4"/>
        <v>1196</v>
      </c>
      <c r="I23" s="2">
        <f t="shared" si="5"/>
        <v>1155</v>
      </c>
      <c r="J23" s="2">
        <f t="shared" si="6"/>
        <v>29720</v>
      </c>
      <c r="K23" s="29">
        <f aca="true" t="shared" si="14" ref="K23:K29">J23/I23</f>
        <v>25.73160173160173</v>
      </c>
      <c r="L23" s="12"/>
      <c r="M23" s="12"/>
      <c r="N23" s="12"/>
      <c r="O23" s="12"/>
      <c r="P23" s="12">
        <v>537</v>
      </c>
      <c r="Q23" s="12">
        <v>537</v>
      </c>
      <c r="R23" s="12">
        <v>14697</v>
      </c>
      <c r="S23" s="12">
        <f t="shared" si="7"/>
        <v>27.368715083798882</v>
      </c>
      <c r="T23" s="3">
        <v>35</v>
      </c>
      <c r="U23" s="12">
        <v>35</v>
      </c>
      <c r="V23" s="12">
        <v>896</v>
      </c>
      <c r="W23" s="12">
        <f>V23/U23</f>
        <v>25.6</v>
      </c>
      <c r="X23" s="8" t="s">
        <v>28</v>
      </c>
      <c r="Y23" s="12">
        <v>307</v>
      </c>
      <c r="Z23" s="12">
        <v>307</v>
      </c>
      <c r="AA23" s="12">
        <v>7255</v>
      </c>
      <c r="AB23" s="12">
        <f t="shared" si="12"/>
        <v>23.631921824104236</v>
      </c>
      <c r="AC23" s="12">
        <v>251</v>
      </c>
      <c r="AD23" s="12">
        <v>210</v>
      </c>
      <c r="AE23" s="12">
        <v>5007</v>
      </c>
      <c r="AF23" s="19">
        <f>AE23/AD23</f>
        <v>23.84285714285714</v>
      </c>
      <c r="AG23" s="12">
        <v>59</v>
      </c>
      <c r="AH23" s="12">
        <v>59</v>
      </c>
      <c r="AI23" s="12">
        <v>1725</v>
      </c>
      <c r="AJ23" s="31">
        <f t="shared" si="11"/>
        <v>29.23728813559322</v>
      </c>
      <c r="AK23" s="12">
        <v>7</v>
      </c>
      <c r="AL23" s="12">
        <v>7</v>
      </c>
      <c r="AM23" s="12">
        <v>140</v>
      </c>
      <c r="AN23" s="12">
        <f t="shared" si="9"/>
        <v>20</v>
      </c>
      <c r="AO23" s="12"/>
      <c r="AP23" s="12"/>
      <c r="AQ23" s="12"/>
      <c r="AR23" s="12"/>
      <c r="AS23" s="12"/>
      <c r="AT23" s="12"/>
      <c r="AU23" s="12"/>
      <c r="AV23" s="13" t="e">
        <f t="shared" si="13"/>
        <v>#DIV/0!</v>
      </c>
    </row>
    <row r="24" spans="1:48" s="11" customFormat="1" ht="11.25">
      <c r="A24" s="8" t="s">
        <v>30</v>
      </c>
      <c r="B24" s="8">
        <v>419</v>
      </c>
      <c r="C24" s="8">
        <v>250</v>
      </c>
      <c r="D24" s="8">
        <v>250</v>
      </c>
      <c r="E24" s="22"/>
      <c r="F24" s="22"/>
      <c r="G24" s="2">
        <v>1002</v>
      </c>
      <c r="H24" s="2">
        <f t="shared" si="4"/>
        <v>970</v>
      </c>
      <c r="I24" s="2">
        <f t="shared" si="5"/>
        <v>960</v>
      </c>
      <c r="J24" s="2">
        <f t="shared" si="6"/>
        <v>24450</v>
      </c>
      <c r="K24" s="29">
        <f t="shared" si="14"/>
        <v>25.46875</v>
      </c>
      <c r="L24" s="12">
        <v>109</v>
      </c>
      <c r="M24" s="12">
        <v>109</v>
      </c>
      <c r="N24" s="12">
        <v>1800</v>
      </c>
      <c r="O24" s="12">
        <f>N24/M24</f>
        <v>16.513761467889907</v>
      </c>
      <c r="P24" s="12">
        <v>326</v>
      </c>
      <c r="Q24" s="12">
        <v>326</v>
      </c>
      <c r="R24" s="12">
        <v>8100</v>
      </c>
      <c r="S24" s="12">
        <f t="shared" si="7"/>
        <v>24.846625766871167</v>
      </c>
      <c r="T24" s="3"/>
      <c r="U24" s="12"/>
      <c r="V24" s="12"/>
      <c r="W24" s="12">
        <v>0</v>
      </c>
      <c r="X24" s="8" t="s">
        <v>30</v>
      </c>
      <c r="Y24" s="12">
        <v>375</v>
      </c>
      <c r="Z24" s="12">
        <v>375</v>
      </c>
      <c r="AA24" s="12">
        <v>11250</v>
      </c>
      <c r="AB24" s="12">
        <f t="shared" si="12"/>
        <v>30</v>
      </c>
      <c r="AC24" s="12">
        <v>40</v>
      </c>
      <c r="AD24" s="12">
        <v>40</v>
      </c>
      <c r="AE24" s="12">
        <v>1100</v>
      </c>
      <c r="AF24" s="19">
        <f aca="true" t="shared" si="15" ref="AF24:AF42">AE24/AD24</f>
        <v>27.5</v>
      </c>
      <c r="AG24" s="12">
        <v>90</v>
      </c>
      <c r="AH24" s="12">
        <v>90</v>
      </c>
      <c r="AI24" s="12">
        <v>1800</v>
      </c>
      <c r="AJ24" s="30">
        <f t="shared" si="11"/>
        <v>20</v>
      </c>
      <c r="AK24" s="12">
        <v>20</v>
      </c>
      <c r="AL24" s="12">
        <v>20</v>
      </c>
      <c r="AM24" s="12">
        <v>400</v>
      </c>
      <c r="AN24" s="12">
        <f t="shared" si="9"/>
        <v>20</v>
      </c>
      <c r="AO24" s="12">
        <v>5</v>
      </c>
      <c r="AP24" s="12"/>
      <c r="AQ24" s="12"/>
      <c r="AR24" s="12"/>
      <c r="AS24" s="12">
        <v>5</v>
      </c>
      <c r="AT24" s="12"/>
      <c r="AU24" s="12"/>
      <c r="AV24" s="13" t="e">
        <f t="shared" si="13"/>
        <v>#DIV/0!</v>
      </c>
    </row>
    <row r="25" spans="1:48" s="11" customFormat="1" ht="11.25">
      <c r="A25" s="8" t="s">
        <v>29</v>
      </c>
      <c r="B25" s="8">
        <v>100</v>
      </c>
      <c r="C25" s="8">
        <v>180</v>
      </c>
      <c r="D25" s="8"/>
      <c r="E25" s="22"/>
      <c r="F25" s="22"/>
      <c r="G25" s="2">
        <v>376</v>
      </c>
      <c r="H25" s="2">
        <f t="shared" si="4"/>
        <v>376</v>
      </c>
      <c r="I25" s="2">
        <f t="shared" si="5"/>
        <v>376</v>
      </c>
      <c r="J25" s="2">
        <f t="shared" si="6"/>
        <v>4843</v>
      </c>
      <c r="K25" s="29">
        <f t="shared" si="14"/>
        <v>12.88031914893617</v>
      </c>
      <c r="L25" s="12"/>
      <c r="M25" s="12"/>
      <c r="N25" s="12"/>
      <c r="O25" s="12"/>
      <c r="P25" s="12">
        <v>191</v>
      </c>
      <c r="Q25" s="12">
        <v>191</v>
      </c>
      <c r="R25" s="12">
        <v>3438</v>
      </c>
      <c r="S25" s="12">
        <f t="shared" si="7"/>
        <v>18</v>
      </c>
      <c r="T25" s="3"/>
      <c r="U25" s="12"/>
      <c r="V25" s="12"/>
      <c r="W25" s="12">
        <v>0</v>
      </c>
      <c r="X25" s="8" t="s">
        <v>29</v>
      </c>
      <c r="Y25" s="12">
        <v>75</v>
      </c>
      <c r="Z25" s="12">
        <v>75</v>
      </c>
      <c r="AA25" s="12">
        <v>595</v>
      </c>
      <c r="AB25" s="12">
        <f t="shared" si="12"/>
        <v>7.933333333333334</v>
      </c>
      <c r="AC25" s="12">
        <v>50</v>
      </c>
      <c r="AD25" s="12">
        <v>50</v>
      </c>
      <c r="AE25" s="12">
        <v>350</v>
      </c>
      <c r="AF25" s="19">
        <f t="shared" si="15"/>
        <v>7</v>
      </c>
      <c r="AG25" s="12">
        <v>30</v>
      </c>
      <c r="AH25" s="12">
        <v>30</v>
      </c>
      <c r="AI25" s="12">
        <v>310</v>
      </c>
      <c r="AJ25" s="30">
        <f t="shared" si="11"/>
        <v>10.333333333333334</v>
      </c>
      <c r="AK25" s="12">
        <v>30</v>
      </c>
      <c r="AL25" s="12">
        <v>30</v>
      </c>
      <c r="AM25" s="12">
        <v>150</v>
      </c>
      <c r="AN25" s="12">
        <f t="shared" si="9"/>
        <v>5</v>
      </c>
      <c r="AO25" s="12"/>
      <c r="AP25" s="12"/>
      <c r="AQ25" s="12"/>
      <c r="AR25" s="12"/>
      <c r="AS25" s="12"/>
      <c r="AT25" s="12"/>
      <c r="AU25" s="12"/>
      <c r="AV25" s="13" t="e">
        <f t="shared" si="13"/>
        <v>#DIV/0!</v>
      </c>
    </row>
    <row r="26" spans="1:48" s="11" customFormat="1" ht="11.25">
      <c r="A26" s="8" t="s">
        <v>17</v>
      </c>
      <c r="B26" s="8">
        <v>250</v>
      </c>
      <c r="C26" s="8">
        <v>230</v>
      </c>
      <c r="D26" s="8"/>
      <c r="E26" s="22"/>
      <c r="F26" s="22">
        <v>40</v>
      </c>
      <c r="G26" s="2">
        <v>576</v>
      </c>
      <c r="H26" s="2">
        <f t="shared" si="4"/>
        <v>421</v>
      </c>
      <c r="I26" s="2">
        <f t="shared" si="5"/>
        <v>421</v>
      </c>
      <c r="J26" s="2">
        <f t="shared" si="6"/>
        <v>8360</v>
      </c>
      <c r="K26" s="29">
        <f t="shared" si="14"/>
        <v>19.85748218527316</v>
      </c>
      <c r="L26" s="12"/>
      <c r="M26" s="12"/>
      <c r="N26" s="12"/>
      <c r="O26" s="12"/>
      <c r="P26" s="12">
        <v>167</v>
      </c>
      <c r="Q26" s="12">
        <v>167</v>
      </c>
      <c r="R26" s="12">
        <v>3970</v>
      </c>
      <c r="S26" s="12">
        <f t="shared" si="7"/>
        <v>23.772455089820358</v>
      </c>
      <c r="T26" s="3">
        <v>17</v>
      </c>
      <c r="U26" s="12">
        <v>17</v>
      </c>
      <c r="V26" s="12">
        <v>200</v>
      </c>
      <c r="W26" s="12">
        <v>11.8</v>
      </c>
      <c r="X26" s="8" t="s">
        <v>17</v>
      </c>
      <c r="Y26" s="12">
        <v>90</v>
      </c>
      <c r="Z26" s="12">
        <v>90</v>
      </c>
      <c r="AA26" s="12">
        <v>1710</v>
      </c>
      <c r="AB26" s="12">
        <f t="shared" si="12"/>
        <v>19</v>
      </c>
      <c r="AC26" s="12">
        <v>50</v>
      </c>
      <c r="AD26" s="12">
        <v>50</v>
      </c>
      <c r="AE26" s="12">
        <v>700</v>
      </c>
      <c r="AF26" s="19">
        <f t="shared" si="15"/>
        <v>14</v>
      </c>
      <c r="AG26" s="12">
        <v>88</v>
      </c>
      <c r="AH26" s="12">
        <v>88</v>
      </c>
      <c r="AI26" s="12">
        <v>1660</v>
      </c>
      <c r="AJ26" s="30">
        <f t="shared" si="11"/>
        <v>18.863636363636363</v>
      </c>
      <c r="AK26" s="12"/>
      <c r="AL26" s="12"/>
      <c r="AM26" s="12"/>
      <c r="AN26" s="12" t="e">
        <f t="shared" si="9"/>
        <v>#DIV/0!</v>
      </c>
      <c r="AO26" s="12">
        <v>9</v>
      </c>
      <c r="AP26" s="12">
        <v>9</v>
      </c>
      <c r="AQ26" s="12">
        <v>120</v>
      </c>
      <c r="AR26" s="12">
        <f>AQ26/AP26</f>
        <v>13.333333333333334</v>
      </c>
      <c r="AS26" s="12"/>
      <c r="AT26" s="12"/>
      <c r="AU26" s="12"/>
      <c r="AV26" s="13" t="e">
        <f t="shared" si="13"/>
        <v>#DIV/0!</v>
      </c>
    </row>
    <row r="27" spans="1:48" s="11" customFormat="1" ht="11.25">
      <c r="A27" s="8" t="s">
        <v>18</v>
      </c>
      <c r="B27" s="8">
        <v>250</v>
      </c>
      <c r="C27" s="8">
        <v>260</v>
      </c>
      <c r="D27" s="8">
        <v>56</v>
      </c>
      <c r="E27" s="22"/>
      <c r="F27" s="22"/>
      <c r="G27" s="2">
        <v>347</v>
      </c>
      <c r="H27" s="2">
        <f t="shared" si="4"/>
        <v>347</v>
      </c>
      <c r="I27" s="2">
        <f t="shared" si="5"/>
        <v>347</v>
      </c>
      <c r="J27" s="2">
        <f t="shared" si="6"/>
        <v>9454</v>
      </c>
      <c r="K27" s="29">
        <f t="shared" si="14"/>
        <v>27.244956772334294</v>
      </c>
      <c r="L27" s="12">
        <v>90</v>
      </c>
      <c r="M27" s="12">
        <v>90</v>
      </c>
      <c r="N27" s="12">
        <v>2880</v>
      </c>
      <c r="O27" s="12">
        <f>N27/M27</f>
        <v>32</v>
      </c>
      <c r="P27" s="12">
        <v>60</v>
      </c>
      <c r="Q27" s="12">
        <v>60</v>
      </c>
      <c r="R27" s="12">
        <v>2280</v>
      </c>
      <c r="S27" s="12">
        <f t="shared" si="7"/>
        <v>38</v>
      </c>
      <c r="T27" s="3"/>
      <c r="U27" s="12"/>
      <c r="V27" s="12"/>
      <c r="W27" s="12">
        <v>0</v>
      </c>
      <c r="X27" s="8" t="s">
        <v>18</v>
      </c>
      <c r="Y27" s="12">
        <v>120</v>
      </c>
      <c r="Z27" s="12">
        <v>120</v>
      </c>
      <c r="AA27" s="12">
        <v>2502</v>
      </c>
      <c r="AB27" s="12">
        <f t="shared" si="12"/>
        <v>20.85</v>
      </c>
      <c r="AC27" s="12">
        <v>67</v>
      </c>
      <c r="AD27" s="12">
        <v>67</v>
      </c>
      <c r="AE27" s="12">
        <v>1532</v>
      </c>
      <c r="AF27" s="19">
        <f t="shared" si="15"/>
        <v>22.865671641791046</v>
      </c>
      <c r="AG27" s="12">
        <v>10</v>
      </c>
      <c r="AH27" s="12">
        <v>10</v>
      </c>
      <c r="AI27" s="12">
        <v>260</v>
      </c>
      <c r="AJ27" s="30">
        <f t="shared" si="11"/>
        <v>26</v>
      </c>
      <c r="AK27" s="12"/>
      <c r="AL27" s="12"/>
      <c r="AM27" s="12"/>
      <c r="AN27" s="12" t="e">
        <f t="shared" si="9"/>
        <v>#DIV/0!</v>
      </c>
      <c r="AO27" s="12"/>
      <c r="AP27" s="12"/>
      <c r="AQ27" s="12"/>
      <c r="AR27" s="12"/>
      <c r="AS27" s="12"/>
      <c r="AT27" s="12"/>
      <c r="AU27" s="12"/>
      <c r="AV27" s="13" t="e">
        <f t="shared" si="13"/>
        <v>#DIV/0!</v>
      </c>
    </row>
    <row r="28" spans="1:48" s="11" customFormat="1" ht="11.25">
      <c r="A28" s="8" t="s">
        <v>63</v>
      </c>
      <c r="B28" s="8">
        <v>392</v>
      </c>
      <c r="C28" s="8">
        <v>450</v>
      </c>
      <c r="D28" s="8">
        <v>350</v>
      </c>
      <c r="E28" s="22">
        <v>149</v>
      </c>
      <c r="F28" s="22"/>
      <c r="G28" s="2">
        <v>630</v>
      </c>
      <c r="H28" s="2">
        <f t="shared" si="4"/>
        <v>630</v>
      </c>
      <c r="I28" s="2">
        <f t="shared" si="5"/>
        <v>630</v>
      </c>
      <c r="J28" s="2">
        <f t="shared" si="6"/>
        <v>21423</v>
      </c>
      <c r="K28" s="29">
        <f t="shared" si="14"/>
        <v>34.00476190476191</v>
      </c>
      <c r="L28" s="12">
        <v>180</v>
      </c>
      <c r="M28" s="12">
        <v>180</v>
      </c>
      <c r="N28" s="12">
        <v>5040</v>
      </c>
      <c r="O28" s="12">
        <f>N28/M28</f>
        <v>28</v>
      </c>
      <c r="P28" s="12">
        <v>217</v>
      </c>
      <c r="Q28" s="12">
        <v>217</v>
      </c>
      <c r="R28" s="12">
        <v>7161</v>
      </c>
      <c r="S28" s="12">
        <f t="shared" si="7"/>
        <v>33</v>
      </c>
      <c r="T28" s="3"/>
      <c r="U28" s="12"/>
      <c r="V28" s="12"/>
      <c r="W28" s="12">
        <v>0</v>
      </c>
      <c r="X28" s="8" t="s">
        <v>31</v>
      </c>
      <c r="Y28" s="12">
        <v>110</v>
      </c>
      <c r="Z28" s="12">
        <v>110</v>
      </c>
      <c r="AA28" s="12">
        <v>4730</v>
      </c>
      <c r="AB28" s="12">
        <f t="shared" si="12"/>
        <v>43</v>
      </c>
      <c r="AC28" s="12">
        <v>76</v>
      </c>
      <c r="AD28" s="12">
        <v>76</v>
      </c>
      <c r="AE28" s="12">
        <v>2812</v>
      </c>
      <c r="AF28" s="19">
        <f t="shared" si="15"/>
        <v>37</v>
      </c>
      <c r="AG28" s="12">
        <v>47</v>
      </c>
      <c r="AH28" s="12">
        <v>47</v>
      </c>
      <c r="AI28" s="12">
        <v>1680</v>
      </c>
      <c r="AJ28" s="31">
        <f t="shared" si="11"/>
        <v>35.744680851063826</v>
      </c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 t="e">
        <f t="shared" si="13"/>
        <v>#DIV/0!</v>
      </c>
    </row>
    <row r="29" spans="1:48" s="11" customFormat="1" ht="11.25">
      <c r="A29" s="8" t="s">
        <v>52</v>
      </c>
      <c r="B29" s="8"/>
      <c r="C29" s="8"/>
      <c r="D29" s="8"/>
      <c r="E29" s="22"/>
      <c r="F29" s="22"/>
      <c r="G29" s="2">
        <v>370</v>
      </c>
      <c r="H29" s="2">
        <f t="shared" si="4"/>
        <v>370</v>
      </c>
      <c r="I29" s="2">
        <f t="shared" si="5"/>
        <v>370</v>
      </c>
      <c r="J29" s="2">
        <f t="shared" si="6"/>
        <v>12215</v>
      </c>
      <c r="K29" s="29">
        <f t="shared" si="14"/>
        <v>33.013513513513516</v>
      </c>
      <c r="L29" s="12"/>
      <c r="M29" s="12"/>
      <c r="N29" s="12"/>
      <c r="O29" s="12"/>
      <c r="P29" s="12"/>
      <c r="Q29" s="12"/>
      <c r="R29" s="12"/>
      <c r="S29" s="12"/>
      <c r="T29" s="3"/>
      <c r="U29" s="12"/>
      <c r="V29" s="12"/>
      <c r="W29" s="12">
        <v>0</v>
      </c>
      <c r="X29" s="8" t="s">
        <v>52</v>
      </c>
      <c r="Y29" s="12">
        <v>156</v>
      </c>
      <c r="Z29" s="12">
        <v>156</v>
      </c>
      <c r="AA29" s="12">
        <v>5457</v>
      </c>
      <c r="AB29" s="12">
        <f t="shared" si="12"/>
        <v>34.98076923076923</v>
      </c>
      <c r="AC29" s="12">
        <v>214</v>
      </c>
      <c r="AD29" s="12">
        <v>214</v>
      </c>
      <c r="AE29" s="12">
        <v>6758</v>
      </c>
      <c r="AF29" s="19">
        <f t="shared" si="15"/>
        <v>31.57943925233645</v>
      </c>
      <c r="AG29" s="12"/>
      <c r="AH29" s="12"/>
      <c r="AI29" s="12"/>
      <c r="AJ29" s="30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 t="e">
        <f t="shared" si="13"/>
        <v>#DIV/0!</v>
      </c>
    </row>
    <row r="30" spans="1:48" s="11" customFormat="1" ht="11.25">
      <c r="A30" s="8" t="s">
        <v>32</v>
      </c>
      <c r="B30" s="8">
        <v>300</v>
      </c>
      <c r="C30" s="8">
        <v>280</v>
      </c>
      <c r="D30" s="8"/>
      <c r="E30" s="22"/>
      <c r="F30" s="22"/>
      <c r="G30" s="2">
        <v>990</v>
      </c>
      <c r="H30" s="2">
        <f t="shared" si="4"/>
        <v>915</v>
      </c>
      <c r="I30" s="2">
        <f t="shared" si="5"/>
        <v>915</v>
      </c>
      <c r="J30" s="2">
        <f t="shared" si="6"/>
        <v>23260</v>
      </c>
      <c r="K30" s="29">
        <f>J30/I30</f>
        <v>25.420765027322403</v>
      </c>
      <c r="L30" s="12">
        <v>35</v>
      </c>
      <c r="M30" s="12">
        <v>35</v>
      </c>
      <c r="N30" s="12">
        <v>1050</v>
      </c>
      <c r="O30" s="12">
        <f>N30/M30</f>
        <v>30</v>
      </c>
      <c r="P30" s="12">
        <v>200</v>
      </c>
      <c r="Q30" s="12">
        <v>200</v>
      </c>
      <c r="R30" s="12">
        <v>5210</v>
      </c>
      <c r="S30" s="12">
        <f t="shared" si="7"/>
        <v>26.05</v>
      </c>
      <c r="T30" s="3"/>
      <c r="U30" s="12"/>
      <c r="V30" s="12"/>
      <c r="W30" s="12">
        <v>0</v>
      </c>
      <c r="X30" s="8" t="s">
        <v>32</v>
      </c>
      <c r="Y30" s="12">
        <v>280</v>
      </c>
      <c r="Z30" s="12">
        <v>280</v>
      </c>
      <c r="AA30" s="12">
        <v>7600</v>
      </c>
      <c r="AB30" s="12">
        <f t="shared" si="12"/>
        <v>27.142857142857142</v>
      </c>
      <c r="AC30" s="12">
        <v>380</v>
      </c>
      <c r="AD30" s="12">
        <v>380</v>
      </c>
      <c r="AE30" s="12">
        <v>9050</v>
      </c>
      <c r="AF30" s="19">
        <f t="shared" si="15"/>
        <v>23.81578947368421</v>
      </c>
      <c r="AG30" s="12"/>
      <c r="AH30" s="12"/>
      <c r="AI30" s="12"/>
      <c r="AJ30" s="30" t="e">
        <f t="shared" si="11"/>
        <v>#DIV/0!</v>
      </c>
      <c r="AK30" s="12">
        <v>20</v>
      </c>
      <c r="AL30" s="12">
        <v>20</v>
      </c>
      <c r="AM30" s="12">
        <v>350</v>
      </c>
      <c r="AN30" s="12">
        <f t="shared" si="9"/>
        <v>17.5</v>
      </c>
      <c r="AO30" s="12"/>
      <c r="AP30" s="12"/>
      <c r="AQ30" s="12"/>
      <c r="AR30" s="12"/>
      <c r="AS30" s="12"/>
      <c r="AT30" s="12"/>
      <c r="AU30" s="12"/>
      <c r="AV30" s="13"/>
    </row>
    <row r="31" spans="1:48" s="11" customFormat="1" ht="11.25">
      <c r="A31" s="8" t="s">
        <v>33</v>
      </c>
      <c r="B31" s="8">
        <v>250</v>
      </c>
      <c r="C31" s="8">
        <v>350</v>
      </c>
      <c r="D31" s="8"/>
      <c r="E31" s="22"/>
      <c r="F31" s="22">
        <v>55</v>
      </c>
      <c r="G31" s="2">
        <v>430</v>
      </c>
      <c r="H31" s="2">
        <f t="shared" si="4"/>
        <v>430</v>
      </c>
      <c r="I31" s="2">
        <f t="shared" si="5"/>
        <v>430</v>
      </c>
      <c r="J31" s="2">
        <f t="shared" si="6"/>
        <v>12475</v>
      </c>
      <c r="K31" s="29">
        <f>J31/I31</f>
        <v>29.011627906976745</v>
      </c>
      <c r="L31" s="12">
        <v>50</v>
      </c>
      <c r="M31" s="12">
        <v>50</v>
      </c>
      <c r="N31" s="12">
        <v>1375</v>
      </c>
      <c r="O31" s="12">
        <f>N31/M31</f>
        <v>27.5</v>
      </c>
      <c r="P31" s="12"/>
      <c r="Q31" s="12"/>
      <c r="R31" s="12"/>
      <c r="S31" s="12"/>
      <c r="T31" s="3"/>
      <c r="U31" s="12"/>
      <c r="V31" s="12"/>
      <c r="W31" s="12">
        <v>0</v>
      </c>
      <c r="X31" s="8" t="s">
        <v>33</v>
      </c>
      <c r="Y31" s="12">
        <v>195</v>
      </c>
      <c r="Z31" s="12">
        <v>195</v>
      </c>
      <c r="AA31" s="12">
        <v>6490</v>
      </c>
      <c r="AB31" s="12">
        <f t="shared" si="12"/>
        <v>33.282051282051285</v>
      </c>
      <c r="AC31" s="12">
        <v>110</v>
      </c>
      <c r="AD31" s="12">
        <v>110</v>
      </c>
      <c r="AE31" s="12">
        <v>3000</v>
      </c>
      <c r="AF31" s="19">
        <f t="shared" si="15"/>
        <v>27.272727272727273</v>
      </c>
      <c r="AG31" s="12">
        <v>40</v>
      </c>
      <c r="AH31" s="12">
        <v>40</v>
      </c>
      <c r="AI31" s="12">
        <v>1260</v>
      </c>
      <c r="AJ31" s="30">
        <f t="shared" si="11"/>
        <v>31.5</v>
      </c>
      <c r="AK31" s="12">
        <v>35</v>
      </c>
      <c r="AL31" s="12">
        <v>35</v>
      </c>
      <c r="AM31" s="12">
        <v>350</v>
      </c>
      <c r="AN31" s="19">
        <f t="shared" si="9"/>
        <v>10</v>
      </c>
      <c r="AO31" s="12"/>
      <c r="AP31" s="12"/>
      <c r="AQ31" s="12"/>
      <c r="AR31" s="12"/>
      <c r="AS31" s="12"/>
      <c r="AT31" s="12"/>
      <c r="AU31" s="12"/>
      <c r="AV31" s="13"/>
    </row>
    <row r="32" spans="1:48" s="11" customFormat="1" ht="11.25">
      <c r="A32" s="8" t="s">
        <v>53</v>
      </c>
      <c r="B32" s="8"/>
      <c r="C32" s="8">
        <v>80</v>
      </c>
      <c r="D32" s="8"/>
      <c r="E32" s="22"/>
      <c r="F32" s="22"/>
      <c r="G32" s="2">
        <v>75</v>
      </c>
      <c r="H32" s="2">
        <f t="shared" si="4"/>
        <v>0</v>
      </c>
      <c r="I32" s="2">
        <f t="shared" si="5"/>
        <v>0</v>
      </c>
      <c r="J32" s="2">
        <f t="shared" si="6"/>
        <v>0</v>
      </c>
      <c r="K32" s="29" t="e">
        <f aca="true" t="shared" si="16" ref="K32:K42">J32/I32</f>
        <v>#DIV/0!</v>
      </c>
      <c r="L32" s="12"/>
      <c r="M32" s="12"/>
      <c r="N32" s="12"/>
      <c r="O32" s="12"/>
      <c r="P32" s="12"/>
      <c r="Q32" s="12"/>
      <c r="R32" s="12"/>
      <c r="S32" s="12"/>
      <c r="T32" s="3"/>
      <c r="U32" s="12"/>
      <c r="V32" s="12"/>
      <c r="W32" s="12">
        <v>0</v>
      </c>
      <c r="X32" s="8" t="s">
        <v>53</v>
      </c>
      <c r="Y32" s="12"/>
      <c r="Z32" s="12"/>
      <c r="AA32" s="12"/>
      <c r="AB32" s="12" t="e">
        <f t="shared" si="12"/>
        <v>#DIV/0!</v>
      </c>
      <c r="AC32" s="12"/>
      <c r="AD32" s="12"/>
      <c r="AE32" s="12"/>
      <c r="AF32" s="19" t="e">
        <f t="shared" si="15"/>
        <v>#DIV/0!</v>
      </c>
      <c r="AG32" s="12"/>
      <c r="AH32" s="12"/>
      <c r="AI32" s="12"/>
      <c r="AJ32" s="30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3"/>
    </row>
    <row r="33" spans="1:48" s="11" customFormat="1" ht="11.25">
      <c r="A33" s="8" t="s">
        <v>19</v>
      </c>
      <c r="B33" s="8">
        <v>45</v>
      </c>
      <c r="C33" s="8">
        <v>70</v>
      </c>
      <c r="D33" s="8"/>
      <c r="E33" s="22"/>
      <c r="F33" s="22"/>
      <c r="G33" s="2">
        <v>275</v>
      </c>
      <c r="H33" s="2">
        <f t="shared" si="4"/>
        <v>251</v>
      </c>
      <c r="I33" s="2">
        <f t="shared" si="5"/>
        <v>251</v>
      </c>
      <c r="J33" s="2">
        <f t="shared" si="6"/>
        <v>7880</v>
      </c>
      <c r="K33" s="29">
        <f t="shared" si="16"/>
        <v>31.394422310756973</v>
      </c>
      <c r="L33" s="12"/>
      <c r="M33" s="12"/>
      <c r="N33" s="12"/>
      <c r="O33" s="12"/>
      <c r="P33" s="12">
        <v>77</v>
      </c>
      <c r="Q33" s="12">
        <v>77</v>
      </c>
      <c r="R33" s="12">
        <v>2315</v>
      </c>
      <c r="S33" s="12">
        <f t="shared" si="7"/>
        <v>30.064935064935064</v>
      </c>
      <c r="T33" s="3"/>
      <c r="U33" s="12"/>
      <c r="V33" s="12"/>
      <c r="W33" s="12">
        <v>0</v>
      </c>
      <c r="X33" s="8" t="s">
        <v>19</v>
      </c>
      <c r="Y33" s="12">
        <v>101</v>
      </c>
      <c r="Z33" s="12">
        <v>101</v>
      </c>
      <c r="AA33" s="12">
        <v>3459</v>
      </c>
      <c r="AB33" s="12">
        <f t="shared" si="12"/>
        <v>34.24752475247525</v>
      </c>
      <c r="AC33" s="12">
        <v>60</v>
      </c>
      <c r="AD33" s="12">
        <v>60</v>
      </c>
      <c r="AE33" s="12">
        <v>1900</v>
      </c>
      <c r="AF33" s="19">
        <f t="shared" si="15"/>
        <v>31.666666666666668</v>
      </c>
      <c r="AG33" s="12">
        <v>10</v>
      </c>
      <c r="AH33" s="12">
        <v>10</v>
      </c>
      <c r="AI33" s="12">
        <v>173</v>
      </c>
      <c r="AJ33" s="30">
        <f t="shared" si="11"/>
        <v>17.3</v>
      </c>
      <c r="AK33" s="12">
        <v>3</v>
      </c>
      <c r="AL33" s="12">
        <v>3</v>
      </c>
      <c r="AM33" s="12">
        <v>33</v>
      </c>
      <c r="AN33" s="12">
        <f t="shared" si="9"/>
        <v>11</v>
      </c>
      <c r="AO33" s="12"/>
      <c r="AP33" s="12"/>
      <c r="AQ33" s="12"/>
      <c r="AR33" s="12"/>
      <c r="AS33" s="12"/>
      <c r="AT33" s="12"/>
      <c r="AU33" s="12"/>
      <c r="AV33" s="13"/>
    </row>
    <row r="34" spans="1:48" s="11" customFormat="1" ht="11.25">
      <c r="A34" s="8" t="s">
        <v>54</v>
      </c>
      <c r="B34" s="8">
        <v>130</v>
      </c>
      <c r="C34" s="8">
        <v>50</v>
      </c>
      <c r="D34" s="8"/>
      <c r="E34" s="22"/>
      <c r="F34" s="22"/>
      <c r="G34" s="2">
        <v>233</v>
      </c>
      <c r="H34" s="2">
        <f t="shared" si="4"/>
        <v>233</v>
      </c>
      <c r="I34" s="2">
        <f t="shared" si="5"/>
        <v>233</v>
      </c>
      <c r="J34" s="2">
        <f t="shared" si="6"/>
        <v>5640</v>
      </c>
      <c r="K34" s="29">
        <f t="shared" si="16"/>
        <v>24.206008583690988</v>
      </c>
      <c r="L34" s="12"/>
      <c r="M34" s="12"/>
      <c r="N34" s="12"/>
      <c r="O34" s="12"/>
      <c r="P34" s="12">
        <v>65</v>
      </c>
      <c r="Q34" s="12">
        <v>65</v>
      </c>
      <c r="R34" s="12">
        <v>1900</v>
      </c>
      <c r="S34" s="12">
        <f t="shared" si="7"/>
        <v>29.23076923076923</v>
      </c>
      <c r="T34" s="3"/>
      <c r="U34" s="12"/>
      <c r="V34" s="12"/>
      <c r="W34" s="12">
        <v>0</v>
      </c>
      <c r="X34" s="8" t="s">
        <v>54</v>
      </c>
      <c r="Y34" s="12">
        <v>50</v>
      </c>
      <c r="Z34" s="12">
        <v>50</v>
      </c>
      <c r="AA34" s="12">
        <v>1450</v>
      </c>
      <c r="AB34" s="12">
        <f t="shared" si="12"/>
        <v>29</v>
      </c>
      <c r="AC34" s="12">
        <v>70</v>
      </c>
      <c r="AD34" s="12">
        <v>70</v>
      </c>
      <c r="AE34" s="12">
        <v>1610</v>
      </c>
      <c r="AF34" s="19">
        <f t="shared" si="15"/>
        <v>23</v>
      </c>
      <c r="AG34" s="12">
        <v>10</v>
      </c>
      <c r="AH34" s="12">
        <v>10</v>
      </c>
      <c r="AI34" s="12">
        <v>230</v>
      </c>
      <c r="AJ34" s="30">
        <f t="shared" si="11"/>
        <v>23</v>
      </c>
      <c r="AK34" s="12">
        <v>38</v>
      </c>
      <c r="AL34" s="12">
        <v>38</v>
      </c>
      <c r="AM34" s="12">
        <v>450</v>
      </c>
      <c r="AN34" s="12">
        <f t="shared" si="9"/>
        <v>11.842105263157896</v>
      </c>
      <c r="AO34" s="12"/>
      <c r="AP34" s="12"/>
      <c r="AQ34" s="12"/>
      <c r="AR34" s="12"/>
      <c r="AS34" s="12"/>
      <c r="AT34" s="12"/>
      <c r="AU34" s="12"/>
      <c r="AV34" s="13"/>
    </row>
    <row r="35" spans="1:48" s="11" customFormat="1" ht="11.25">
      <c r="A35" s="8" t="s">
        <v>34</v>
      </c>
      <c r="B35" s="8"/>
      <c r="C35" s="8"/>
      <c r="D35" s="8"/>
      <c r="E35" s="22"/>
      <c r="F35" s="22"/>
      <c r="G35" s="2">
        <v>300</v>
      </c>
      <c r="H35" s="2">
        <f t="shared" si="4"/>
        <v>0</v>
      </c>
      <c r="I35" s="2">
        <f t="shared" si="5"/>
        <v>0</v>
      </c>
      <c r="J35" s="2">
        <f t="shared" si="6"/>
        <v>0</v>
      </c>
      <c r="K35" s="29" t="e">
        <f t="shared" si="16"/>
        <v>#DIV/0!</v>
      </c>
      <c r="L35" s="12"/>
      <c r="M35" s="12"/>
      <c r="N35" s="12"/>
      <c r="O35" s="12"/>
      <c r="P35" s="12"/>
      <c r="Q35" s="12"/>
      <c r="R35" s="12"/>
      <c r="S35" s="12"/>
      <c r="T35" s="3"/>
      <c r="U35" s="12"/>
      <c r="V35" s="12"/>
      <c r="W35" s="12">
        <v>0</v>
      </c>
      <c r="X35" s="8" t="s">
        <v>34</v>
      </c>
      <c r="Y35" s="12"/>
      <c r="Z35" s="12"/>
      <c r="AA35" s="12"/>
      <c r="AB35" s="12"/>
      <c r="AC35" s="12"/>
      <c r="AD35" s="12"/>
      <c r="AE35" s="12"/>
      <c r="AF35" s="19" t="e">
        <f t="shared" si="15"/>
        <v>#DIV/0!</v>
      </c>
      <c r="AG35" s="12"/>
      <c r="AH35" s="12"/>
      <c r="AI35" s="12"/>
      <c r="AJ35" s="30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3"/>
    </row>
    <row r="36" spans="1:48" s="11" customFormat="1" ht="11.25">
      <c r="A36" s="8" t="s">
        <v>55</v>
      </c>
      <c r="B36" s="8"/>
      <c r="C36" s="8"/>
      <c r="D36" s="8"/>
      <c r="E36" s="22"/>
      <c r="F36" s="22"/>
      <c r="G36" s="2">
        <v>159</v>
      </c>
      <c r="H36" s="2">
        <f t="shared" si="4"/>
        <v>159</v>
      </c>
      <c r="I36" s="2">
        <f t="shared" si="5"/>
        <v>159</v>
      </c>
      <c r="J36" s="2">
        <f t="shared" si="6"/>
        <v>3760</v>
      </c>
      <c r="K36" s="29">
        <f t="shared" si="16"/>
        <v>23.647798742138363</v>
      </c>
      <c r="L36" s="12"/>
      <c r="M36" s="12"/>
      <c r="N36" s="12"/>
      <c r="O36" s="12"/>
      <c r="P36" s="12"/>
      <c r="Q36" s="12"/>
      <c r="R36" s="12"/>
      <c r="S36" s="12"/>
      <c r="T36" s="3"/>
      <c r="U36" s="12"/>
      <c r="V36" s="12"/>
      <c r="W36" s="12">
        <v>0</v>
      </c>
      <c r="X36" s="8" t="s">
        <v>55</v>
      </c>
      <c r="Y36" s="12">
        <v>40</v>
      </c>
      <c r="Z36" s="12">
        <v>40</v>
      </c>
      <c r="AA36" s="12">
        <v>960</v>
      </c>
      <c r="AB36" s="12">
        <f t="shared" si="12"/>
        <v>24</v>
      </c>
      <c r="AC36" s="12">
        <v>119</v>
      </c>
      <c r="AD36" s="12">
        <v>119</v>
      </c>
      <c r="AE36" s="12">
        <v>2800</v>
      </c>
      <c r="AF36" s="19">
        <f t="shared" si="15"/>
        <v>23.529411764705884</v>
      </c>
      <c r="AG36" s="12"/>
      <c r="AH36" s="12"/>
      <c r="AI36" s="12"/>
      <c r="AJ36" s="30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3"/>
    </row>
    <row r="37" spans="1:48" s="11" customFormat="1" ht="11.25">
      <c r="A37" s="8" t="s">
        <v>20</v>
      </c>
      <c r="B37" s="8"/>
      <c r="C37" s="8"/>
      <c r="D37" s="8"/>
      <c r="E37" s="22"/>
      <c r="F37" s="22"/>
      <c r="G37" s="2">
        <v>15</v>
      </c>
      <c r="H37" s="2">
        <f t="shared" si="4"/>
        <v>15</v>
      </c>
      <c r="I37" s="2">
        <f t="shared" si="5"/>
        <v>15</v>
      </c>
      <c r="J37" s="2">
        <f t="shared" si="6"/>
        <v>380</v>
      </c>
      <c r="K37" s="29">
        <f t="shared" si="16"/>
        <v>25.333333333333332</v>
      </c>
      <c r="L37" s="12"/>
      <c r="M37" s="12"/>
      <c r="N37" s="12"/>
      <c r="O37" s="12"/>
      <c r="P37" s="12"/>
      <c r="Q37" s="12"/>
      <c r="R37" s="12"/>
      <c r="S37" s="12"/>
      <c r="T37" s="3"/>
      <c r="U37" s="12"/>
      <c r="V37" s="12"/>
      <c r="W37" s="12">
        <v>0</v>
      </c>
      <c r="X37" s="8" t="s">
        <v>20</v>
      </c>
      <c r="Y37" s="12"/>
      <c r="Z37" s="12"/>
      <c r="AA37" s="12"/>
      <c r="AB37" s="12"/>
      <c r="AC37" s="12"/>
      <c r="AD37" s="12"/>
      <c r="AE37" s="12"/>
      <c r="AF37" s="19"/>
      <c r="AG37" s="12">
        <v>15</v>
      </c>
      <c r="AH37" s="12">
        <v>15</v>
      </c>
      <c r="AI37" s="12">
        <v>380</v>
      </c>
      <c r="AJ37" s="30">
        <f t="shared" si="11"/>
        <v>25.333333333333332</v>
      </c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3"/>
    </row>
    <row r="38" spans="1:48" s="11" customFormat="1" ht="11.25">
      <c r="A38" s="8" t="s">
        <v>21</v>
      </c>
      <c r="B38" s="8"/>
      <c r="C38" s="8"/>
      <c r="D38" s="8"/>
      <c r="E38" s="22"/>
      <c r="F38" s="22"/>
      <c r="G38" s="2"/>
      <c r="H38" s="2">
        <f t="shared" si="4"/>
        <v>0</v>
      </c>
      <c r="I38" s="2">
        <f t="shared" si="5"/>
        <v>0</v>
      </c>
      <c r="J38" s="2">
        <f t="shared" si="6"/>
        <v>0</v>
      </c>
      <c r="K38" s="29"/>
      <c r="L38" s="12"/>
      <c r="M38" s="12"/>
      <c r="N38" s="12"/>
      <c r="O38" s="12"/>
      <c r="P38" s="12"/>
      <c r="Q38" s="12"/>
      <c r="R38" s="12"/>
      <c r="S38" s="12"/>
      <c r="T38" s="3"/>
      <c r="U38" s="12"/>
      <c r="V38" s="12"/>
      <c r="W38" s="12">
        <v>0</v>
      </c>
      <c r="X38" s="8" t="s">
        <v>21</v>
      </c>
      <c r="Y38" s="12"/>
      <c r="Z38" s="12"/>
      <c r="AA38" s="12"/>
      <c r="AB38" s="12"/>
      <c r="AC38" s="12"/>
      <c r="AD38" s="12"/>
      <c r="AE38" s="12"/>
      <c r="AF38" s="19"/>
      <c r="AG38" s="12"/>
      <c r="AH38" s="12"/>
      <c r="AI38" s="12"/>
      <c r="AJ38" s="30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3"/>
    </row>
    <row r="39" spans="1:48" s="11" customFormat="1" ht="11.25">
      <c r="A39" s="8" t="s">
        <v>56</v>
      </c>
      <c r="B39" s="8">
        <v>150</v>
      </c>
      <c r="C39" s="8"/>
      <c r="D39" s="8"/>
      <c r="E39" s="22"/>
      <c r="F39" s="22"/>
      <c r="G39" s="2">
        <v>442</v>
      </c>
      <c r="H39" s="2">
        <f t="shared" si="4"/>
        <v>442</v>
      </c>
      <c r="I39" s="2">
        <f t="shared" si="5"/>
        <v>442</v>
      </c>
      <c r="J39" s="2">
        <f t="shared" si="6"/>
        <v>9765</v>
      </c>
      <c r="K39" s="29">
        <f t="shared" si="16"/>
        <v>22.092760180995477</v>
      </c>
      <c r="L39" s="12">
        <v>50</v>
      </c>
      <c r="M39" s="12">
        <v>50</v>
      </c>
      <c r="N39" s="12">
        <v>1175</v>
      </c>
      <c r="O39" s="12">
        <f>N39/M39</f>
        <v>23.5</v>
      </c>
      <c r="P39" s="12">
        <v>132</v>
      </c>
      <c r="Q39" s="12">
        <v>132</v>
      </c>
      <c r="R39" s="12">
        <v>3350</v>
      </c>
      <c r="S39" s="12">
        <f t="shared" si="7"/>
        <v>25.37878787878788</v>
      </c>
      <c r="T39" s="3">
        <v>30</v>
      </c>
      <c r="U39" s="12">
        <v>30</v>
      </c>
      <c r="V39" s="12">
        <v>360</v>
      </c>
      <c r="W39" s="12">
        <f>V39/U39</f>
        <v>12</v>
      </c>
      <c r="X39" s="8" t="s">
        <v>56</v>
      </c>
      <c r="Y39" s="12">
        <v>60</v>
      </c>
      <c r="Z39" s="12">
        <v>60</v>
      </c>
      <c r="AA39" s="12">
        <v>1600</v>
      </c>
      <c r="AB39" s="12">
        <f t="shared" si="12"/>
        <v>26.666666666666668</v>
      </c>
      <c r="AC39" s="12">
        <v>44</v>
      </c>
      <c r="AD39" s="12">
        <v>44</v>
      </c>
      <c r="AE39" s="12">
        <v>1050</v>
      </c>
      <c r="AF39" s="19">
        <f t="shared" si="15"/>
        <v>23.863636363636363</v>
      </c>
      <c r="AG39" s="12">
        <v>42</v>
      </c>
      <c r="AH39" s="12">
        <v>42</v>
      </c>
      <c r="AI39" s="12">
        <v>1100</v>
      </c>
      <c r="AJ39" s="30">
        <f t="shared" si="11"/>
        <v>26.19047619047619</v>
      </c>
      <c r="AK39" s="12">
        <v>39</v>
      </c>
      <c r="AL39" s="12">
        <v>39</v>
      </c>
      <c r="AM39" s="12">
        <v>590</v>
      </c>
      <c r="AN39" s="12">
        <f t="shared" si="9"/>
        <v>15.128205128205128</v>
      </c>
      <c r="AO39" s="12">
        <v>45</v>
      </c>
      <c r="AP39" s="12">
        <v>45</v>
      </c>
      <c r="AQ39" s="12">
        <v>540</v>
      </c>
      <c r="AR39" s="12">
        <v>12</v>
      </c>
      <c r="AS39" s="12"/>
      <c r="AT39" s="12"/>
      <c r="AU39" s="12"/>
      <c r="AV39" s="13"/>
    </row>
    <row r="40" spans="1:48" s="11" customFormat="1" ht="12" customHeight="1">
      <c r="A40" s="8" t="s">
        <v>35</v>
      </c>
      <c r="B40" s="8"/>
      <c r="C40" s="8"/>
      <c r="D40" s="8"/>
      <c r="E40" s="22"/>
      <c r="F40" s="22"/>
      <c r="G40" s="2"/>
      <c r="H40" s="2">
        <f t="shared" si="4"/>
        <v>0</v>
      </c>
      <c r="I40" s="2">
        <f t="shared" si="5"/>
        <v>0</v>
      </c>
      <c r="J40" s="2">
        <f t="shared" si="6"/>
        <v>0</v>
      </c>
      <c r="K40" s="29"/>
      <c r="L40" s="12"/>
      <c r="M40" s="12"/>
      <c r="N40" s="12"/>
      <c r="O40" s="12"/>
      <c r="P40" s="12"/>
      <c r="Q40" s="12"/>
      <c r="R40" s="12"/>
      <c r="S40" s="12"/>
      <c r="T40" s="3"/>
      <c r="U40" s="12"/>
      <c r="V40" s="12"/>
      <c r="W40" s="12"/>
      <c r="X40" s="8" t="s">
        <v>35</v>
      </c>
      <c r="Y40" s="12"/>
      <c r="Z40" s="12"/>
      <c r="AA40" s="12"/>
      <c r="AB40" s="12"/>
      <c r="AC40" s="12"/>
      <c r="AD40" s="12"/>
      <c r="AE40" s="12"/>
      <c r="AF40" s="19"/>
      <c r="AG40" s="12"/>
      <c r="AH40" s="12"/>
      <c r="AI40" s="12"/>
      <c r="AJ40" s="30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3"/>
    </row>
    <row r="41" spans="1:48" s="14" customFormat="1" ht="11.25">
      <c r="A41" s="8" t="s">
        <v>36</v>
      </c>
      <c r="B41" s="8">
        <v>40</v>
      </c>
      <c r="C41" s="8">
        <v>40</v>
      </c>
      <c r="D41" s="8"/>
      <c r="E41" s="23"/>
      <c r="F41" s="23"/>
      <c r="G41" s="2">
        <v>230</v>
      </c>
      <c r="H41" s="2">
        <f t="shared" si="4"/>
        <v>230</v>
      </c>
      <c r="I41" s="2">
        <f t="shared" si="5"/>
        <v>230</v>
      </c>
      <c r="J41" s="2">
        <f t="shared" si="6"/>
        <v>4440</v>
      </c>
      <c r="K41" s="29">
        <f t="shared" si="16"/>
        <v>19.304347826086957</v>
      </c>
      <c r="L41" s="12"/>
      <c r="M41" s="12"/>
      <c r="N41" s="12"/>
      <c r="O41" s="12"/>
      <c r="P41" s="12">
        <v>40</v>
      </c>
      <c r="Q41" s="12">
        <v>40</v>
      </c>
      <c r="R41" s="12">
        <v>850</v>
      </c>
      <c r="S41" s="12">
        <f t="shared" si="7"/>
        <v>21.25</v>
      </c>
      <c r="T41" s="3"/>
      <c r="U41" s="12"/>
      <c r="V41" s="12"/>
      <c r="W41" s="12"/>
      <c r="X41" s="8" t="s">
        <v>36</v>
      </c>
      <c r="Y41" s="12">
        <v>90</v>
      </c>
      <c r="Z41" s="12">
        <v>90</v>
      </c>
      <c r="AA41" s="12">
        <v>2370</v>
      </c>
      <c r="AB41" s="12">
        <f t="shared" si="12"/>
        <v>26.333333333333332</v>
      </c>
      <c r="AC41" s="12">
        <v>100</v>
      </c>
      <c r="AD41" s="12">
        <v>100</v>
      </c>
      <c r="AE41" s="12">
        <v>1220</v>
      </c>
      <c r="AF41" s="19">
        <f t="shared" si="15"/>
        <v>12.2</v>
      </c>
      <c r="AG41" s="12"/>
      <c r="AH41" s="12"/>
      <c r="AI41" s="12"/>
      <c r="AJ41" s="30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3"/>
    </row>
    <row r="42" spans="1:48" s="16" customFormat="1" ht="12.75" customHeight="1">
      <c r="A42" s="9" t="s">
        <v>22</v>
      </c>
      <c r="B42" s="9">
        <f aca="true" t="shared" si="17" ref="B42:V42">SUM(B4:B41)</f>
        <v>6950</v>
      </c>
      <c r="C42" s="9">
        <f t="shared" si="17"/>
        <v>5710</v>
      </c>
      <c r="D42" s="9">
        <f t="shared" si="17"/>
        <v>2021</v>
      </c>
      <c r="E42" s="22">
        <f t="shared" si="17"/>
        <v>354</v>
      </c>
      <c r="F42" s="22">
        <f t="shared" si="17"/>
        <v>501</v>
      </c>
      <c r="G42" s="9">
        <f>SUM(G4:G41)</f>
        <v>16593</v>
      </c>
      <c r="H42" s="9">
        <f t="shared" si="17"/>
        <v>13906</v>
      </c>
      <c r="I42" s="9">
        <f t="shared" si="17"/>
        <v>13830</v>
      </c>
      <c r="J42" s="9">
        <f t="shared" si="17"/>
        <v>308463</v>
      </c>
      <c r="K42" s="29">
        <f t="shared" si="16"/>
        <v>22.303904555314535</v>
      </c>
      <c r="L42" s="9">
        <v>1656</v>
      </c>
      <c r="M42" s="9">
        <f t="shared" si="17"/>
        <v>1637</v>
      </c>
      <c r="N42" s="9">
        <f t="shared" si="17"/>
        <v>30662</v>
      </c>
      <c r="O42" s="12">
        <f>N42/M42</f>
        <v>18.730604764813684</v>
      </c>
      <c r="P42" s="9">
        <f t="shared" si="17"/>
        <v>3707</v>
      </c>
      <c r="Q42" s="9">
        <f t="shared" si="17"/>
        <v>3707</v>
      </c>
      <c r="R42" s="9">
        <f t="shared" si="17"/>
        <v>93349</v>
      </c>
      <c r="S42" s="12">
        <f t="shared" si="7"/>
        <v>25.181818181818183</v>
      </c>
      <c r="T42" s="9">
        <f t="shared" si="17"/>
        <v>187</v>
      </c>
      <c r="U42" s="9">
        <f t="shared" si="17"/>
        <v>187</v>
      </c>
      <c r="V42" s="9">
        <f t="shared" si="17"/>
        <v>3106</v>
      </c>
      <c r="W42" s="12">
        <f>V42/U42</f>
        <v>16.609625668449198</v>
      </c>
      <c r="X42" s="9" t="s">
        <v>22</v>
      </c>
      <c r="Y42" s="9">
        <f>SUM(Y4:Y41)</f>
        <v>3851</v>
      </c>
      <c r="Z42" s="9">
        <f>SUM(Z4:Z41)</f>
        <v>3851</v>
      </c>
      <c r="AA42" s="9">
        <f>SUM(AA4:AA41)</f>
        <v>92213</v>
      </c>
      <c r="AB42" s="12">
        <f t="shared" si="12"/>
        <v>23.945209036613868</v>
      </c>
      <c r="AC42" s="9">
        <f>SUM(AC4:AC41)</f>
        <v>3098</v>
      </c>
      <c r="AD42" s="9">
        <f>SUM(AD4:AD41)</f>
        <v>3032</v>
      </c>
      <c r="AE42" s="9">
        <f>SUM(AE4:AE41)</f>
        <v>62553</v>
      </c>
      <c r="AF42" s="19">
        <f t="shared" si="15"/>
        <v>20.63093667546174</v>
      </c>
      <c r="AG42" s="9">
        <f>SUM(AG4:AG41)</f>
        <v>955</v>
      </c>
      <c r="AH42" s="9">
        <f>SUM(AH4:AH41)</f>
        <v>955</v>
      </c>
      <c r="AI42" s="9">
        <f>SUM(AI4:AI41)</f>
        <v>20362</v>
      </c>
      <c r="AJ42" s="31">
        <f t="shared" si="11"/>
        <v>21.321465968586388</v>
      </c>
      <c r="AK42" s="9">
        <f>SUM(AK4:AK41)</f>
        <v>395</v>
      </c>
      <c r="AL42" s="9">
        <f>SUM(AL4:AL41)</f>
        <v>395</v>
      </c>
      <c r="AM42" s="9">
        <f>SUM(AM4:AM41)</f>
        <v>5439</v>
      </c>
      <c r="AN42" s="12">
        <f t="shared" si="9"/>
        <v>13.769620253164558</v>
      </c>
      <c r="AO42" s="15">
        <f>SUM(AO4:AO41)</f>
        <v>59</v>
      </c>
      <c r="AP42" s="15">
        <f>SUM(AP4:AP41)</f>
        <v>54</v>
      </c>
      <c r="AQ42" s="15">
        <f>SUM(AQ4:AQ41)</f>
        <v>660</v>
      </c>
      <c r="AR42" s="12">
        <f>AQ42/AP42</f>
        <v>12.222222222222221</v>
      </c>
      <c r="AS42" s="15">
        <f>SUM(AS4:AS41)</f>
        <v>17</v>
      </c>
      <c r="AT42" s="15">
        <f>SUM(AT4:AT41)</f>
        <v>12</v>
      </c>
      <c r="AU42" s="15">
        <f>SUM(AU4:AU41)</f>
        <v>119</v>
      </c>
      <c r="AV42" s="21">
        <f>AU42/AT42</f>
        <v>9.916666666666666</v>
      </c>
    </row>
    <row r="43" spans="1:48" s="16" customFormat="1" ht="11.25">
      <c r="A43" s="10" t="s">
        <v>23</v>
      </c>
      <c r="B43" s="10"/>
      <c r="C43" s="10">
        <v>6950</v>
      </c>
      <c r="D43" s="10"/>
      <c r="E43" s="22">
        <v>2403</v>
      </c>
      <c r="F43" s="22">
        <v>4547</v>
      </c>
      <c r="G43" s="10"/>
      <c r="H43" s="2">
        <v>16593</v>
      </c>
      <c r="I43" s="2">
        <v>16593</v>
      </c>
      <c r="J43" s="10"/>
      <c r="K43" s="28"/>
      <c r="L43" s="10">
        <v>1656</v>
      </c>
      <c r="M43" s="10">
        <v>1656</v>
      </c>
      <c r="N43" s="10"/>
      <c r="O43" s="10"/>
      <c r="P43" s="10">
        <v>3744</v>
      </c>
      <c r="Q43" s="10">
        <v>3744</v>
      </c>
      <c r="R43" s="10"/>
      <c r="S43" s="10"/>
      <c r="T43" s="10">
        <v>187</v>
      </c>
      <c r="U43" s="10">
        <v>187</v>
      </c>
      <c r="V43" s="9"/>
      <c r="W43" s="9"/>
      <c r="X43" s="10" t="s">
        <v>23</v>
      </c>
      <c r="Y43" s="9">
        <v>4395</v>
      </c>
      <c r="Z43" s="9">
        <v>4395</v>
      </c>
      <c r="AA43" s="9"/>
      <c r="AB43" s="9"/>
      <c r="AC43" s="9">
        <v>4951</v>
      </c>
      <c r="AD43" s="9">
        <v>4951</v>
      </c>
      <c r="AE43" s="9"/>
      <c r="AF43" s="9"/>
      <c r="AG43" s="9">
        <v>1271</v>
      </c>
      <c r="AH43" s="9">
        <v>1271</v>
      </c>
      <c r="AI43" s="9"/>
      <c r="AJ43" s="9"/>
      <c r="AK43" s="9">
        <v>564</v>
      </c>
      <c r="AL43" s="9">
        <v>564</v>
      </c>
      <c r="AM43" s="9"/>
      <c r="AN43" s="9"/>
      <c r="AO43" s="9">
        <v>59</v>
      </c>
      <c r="AP43" s="9">
        <v>59</v>
      </c>
      <c r="AQ43" s="9"/>
      <c r="AR43" s="9"/>
      <c r="AS43" s="9">
        <v>111</v>
      </c>
      <c r="AT43" s="9">
        <v>111</v>
      </c>
      <c r="AU43" s="9"/>
      <c r="AV43" s="9"/>
    </row>
    <row r="44" spans="1:48" s="11" customFormat="1" ht="11.25">
      <c r="A44" s="17" t="s">
        <v>57</v>
      </c>
      <c r="B44" s="17"/>
      <c r="C44" s="18">
        <f>C42/C43*100</f>
        <v>82.15827338129496</v>
      </c>
      <c r="D44" s="18"/>
      <c r="E44" s="18">
        <f>E42/E43*100</f>
        <v>14.731585518102372</v>
      </c>
      <c r="F44" s="18">
        <f>F42/F43*100</f>
        <v>11.018253793710137</v>
      </c>
      <c r="G44" s="18"/>
      <c r="H44" s="18">
        <f aca="true" t="shared" si="18" ref="H44:U44">H42/H43*100</f>
        <v>83.80642439582957</v>
      </c>
      <c r="I44" s="18">
        <f t="shared" si="18"/>
        <v>83.34839992768035</v>
      </c>
      <c r="J44" s="18"/>
      <c r="K44" s="18"/>
      <c r="L44" s="18">
        <f t="shared" si="18"/>
        <v>100</v>
      </c>
      <c r="M44" s="18">
        <f t="shared" si="18"/>
        <v>98.85265700483092</v>
      </c>
      <c r="N44" s="18"/>
      <c r="O44" s="18"/>
      <c r="P44" s="18">
        <f t="shared" si="18"/>
        <v>99.01175213675214</v>
      </c>
      <c r="Q44" s="18">
        <f t="shared" si="18"/>
        <v>99.01175213675214</v>
      </c>
      <c r="R44" s="18"/>
      <c r="S44" s="18"/>
      <c r="T44" s="18">
        <f t="shared" si="18"/>
        <v>100</v>
      </c>
      <c r="U44" s="18">
        <f t="shared" si="18"/>
        <v>100</v>
      </c>
      <c r="V44" s="18"/>
      <c r="W44" s="18"/>
      <c r="X44" s="18" t="s">
        <v>60</v>
      </c>
      <c r="Y44" s="18">
        <f>Y42/Y43*100</f>
        <v>87.62229806598407</v>
      </c>
      <c r="Z44" s="18">
        <f>Z42/Z43*100</f>
        <v>87.62229806598407</v>
      </c>
      <c r="AA44" s="18"/>
      <c r="AB44" s="18"/>
      <c r="AC44" s="18">
        <f>AC42/AC43*100</f>
        <v>62.57321753181175</v>
      </c>
      <c r="AD44" s="18">
        <f>AD42/AD43*100</f>
        <v>61.24015350434255</v>
      </c>
      <c r="AE44" s="18"/>
      <c r="AF44" s="18"/>
      <c r="AG44" s="18">
        <f>AG42/AG43*100</f>
        <v>75.13768686073958</v>
      </c>
      <c r="AH44" s="18">
        <f>AH42/AH43*100</f>
        <v>75.13768686073958</v>
      </c>
      <c r="AI44" s="18"/>
      <c r="AJ44" s="18"/>
      <c r="AK44" s="18">
        <f>AK42/AK43*100</f>
        <v>70.0354609929078</v>
      </c>
      <c r="AL44" s="18">
        <f>AL42/AL43*100</f>
        <v>70.0354609929078</v>
      </c>
      <c r="AM44" s="18"/>
      <c r="AN44" s="18"/>
      <c r="AO44" s="18">
        <f aca="true" t="shared" si="19" ref="AO44:AT44">AO42/AO43*100</f>
        <v>100</v>
      </c>
      <c r="AP44" s="18">
        <f t="shared" si="19"/>
        <v>91.52542372881356</v>
      </c>
      <c r="AQ44" s="18"/>
      <c r="AR44" s="18"/>
      <c r="AS44" s="18">
        <f t="shared" si="19"/>
        <v>15.315315315315313</v>
      </c>
      <c r="AT44" s="18">
        <f t="shared" si="19"/>
        <v>10.81081081081081</v>
      </c>
      <c r="AU44" s="8"/>
      <c r="AV44" s="8"/>
    </row>
    <row r="45" spans="21:47" ht="12.75"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21:47" ht="12.75"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21:47" ht="12.75"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21:47" ht="12.75"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21:47" ht="12.75"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21:47" ht="12.75"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21:47" ht="12.75"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21:47" ht="12.75"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21:47" ht="12.75"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21:47" ht="12.75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21:47" ht="12.75"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21:47" ht="12.75"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21:47" ht="12.75"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</sheetData>
  <mergeCells count="15">
    <mergeCell ref="A1:W1"/>
    <mergeCell ref="AC2:AF2"/>
    <mergeCell ref="A2:A3"/>
    <mergeCell ref="Y2:AB2"/>
    <mergeCell ref="T2:W2"/>
    <mergeCell ref="L2:O2"/>
    <mergeCell ref="P2:S2"/>
    <mergeCell ref="D2:D3"/>
    <mergeCell ref="X2:X3"/>
    <mergeCell ref="G2:K2"/>
    <mergeCell ref="B2:C2"/>
    <mergeCell ref="AS2:AV2"/>
    <mergeCell ref="AO2:AR2"/>
    <mergeCell ref="AK2:AN2"/>
    <mergeCell ref="AG2:AJ2"/>
  </mergeCells>
  <printOptions/>
  <pageMargins left="0.1968503937007874" right="0.03937007874015748" top="0.7480314960629921" bottom="0.1968503937007874" header="0.1968503937007874" footer="0"/>
  <pageSetup horizontalDpi="600" verticalDpi="600" orientation="landscape" pageOrder="overThenDown" paperSize="9" scale="90" r:id="rId1"/>
  <colBreaks count="1" manualBreakCount="1">
    <brk id="23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6" sqref="A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info4</cp:lastModifiedBy>
  <cp:lastPrinted>2007-08-27T05:04:56Z</cp:lastPrinted>
  <dcterms:created xsi:type="dcterms:W3CDTF">2006-07-25T13:31:08Z</dcterms:created>
  <dcterms:modified xsi:type="dcterms:W3CDTF">2007-08-29T11:58:33Z</dcterms:modified>
  <cp:category/>
  <cp:version/>
  <cp:contentType/>
  <cp:contentStatus/>
</cp:coreProperties>
</file>