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<sst xmlns="http://schemas.openxmlformats.org/spreadsheetml/2006/main" count="142" uniqueCount="68">
  <si>
    <t>озимая пшеница</t>
  </si>
  <si>
    <t>ячмень</t>
  </si>
  <si>
    <t xml:space="preserve">Дуслык </t>
  </si>
  <si>
    <t>намол ц</t>
  </si>
  <si>
    <t>ур-ть</t>
  </si>
  <si>
    <t>ур -ть</t>
  </si>
  <si>
    <t>им.ленина</t>
  </si>
  <si>
    <t>Колос</t>
  </si>
  <si>
    <t>Звезда</t>
  </si>
  <si>
    <t>Гвардеец</t>
  </si>
  <si>
    <t>Родина</t>
  </si>
  <si>
    <t>Чулпан</t>
  </si>
  <si>
    <t>Родник</t>
  </si>
  <si>
    <t>Заря</t>
  </si>
  <si>
    <t>Первом.</t>
  </si>
  <si>
    <t>Малалла</t>
  </si>
  <si>
    <t>Мир</t>
  </si>
  <si>
    <t>Знамя</t>
  </si>
  <si>
    <t>Хастар</t>
  </si>
  <si>
    <t>Югель</t>
  </si>
  <si>
    <t>Питомник</t>
  </si>
  <si>
    <t>Илмир</t>
  </si>
  <si>
    <t>Чернозем</t>
  </si>
  <si>
    <t>По району</t>
  </si>
  <si>
    <t>План</t>
  </si>
  <si>
    <t>Хозяйства</t>
  </si>
  <si>
    <t>Ленинец</t>
  </si>
  <si>
    <t>Сидели</t>
  </si>
  <si>
    <t>Надежда</t>
  </si>
  <si>
    <t>Труд</t>
  </si>
  <si>
    <t>Булинская</t>
  </si>
  <si>
    <t>Кр.Знамя</t>
  </si>
  <si>
    <t>Батыревс</t>
  </si>
  <si>
    <t>Исток</t>
  </si>
  <si>
    <t>Жизнь</t>
  </si>
  <si>
    <t>Батыр</t>
  </si>
  <si>
    <t>Корма</t>
  </si>
  <si>
    <t>Броневик</t>
  </si>
  <si>
    <t>обмол</t>
  </si>
  <si>
    <t>овес</t>
  </si>
  <si>
    <t>вика</t>
  </si>
  <si>
    <t>гречиха</t>
  </si>
  <si>
    <t>бобы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</si>
  <si>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</si>
  <si>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</si>
  <si>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</si>
  <si>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</si>
  <si>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</si>
  <si>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</si>
  <si>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подготовлено почвы</t>
  </si>
  <si>
    <t>скошено однолетних трав</t>
  </si>
  <si>
    <t>заложено сенажа тонн</t>
  </si>
  <si>
    <t>заложено силоса тонн</t>
  </si>
  <si>
    <t>заготовлено сена тонн</t>
  </si>
  <si>
    <t>ООО Алга</t>
  </si>
  <si>
    <t>Тойсинская</t>
  </si>
  <si>
    <t>ООО Чемень</t>
  </si>
  <si>
    <t>СХПК Батырев.</t>
  </si>
  <si>
    <t>Знание</t>
  </si>
  <si>
    <t>Движение</t>
  </si>
  <si>
    <t>Чабатова</t>
  </si>
  <si>
    <t>Самат</t>
  </si>
  <si>
    <t>%и выполнения</t>
  </si>
  <si>
    <t>Пщеница</t>
  </si>
  <si>
    <t xml:space="preserve"> всего  зерновых,га</t>
  </si>
  <si>
    <t>-</t>
  </si>
  <si>
    <t xml:space="preserve">   БАТЫРЕВСК</t>
  </si>
  <si>
    <t>Сведения о ходе уборочных работ на 03.08.07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</si>
</sst>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8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SheetLayoutView="75" workbookViewId="0" topLeftCell="A1">
      <selection activeCell="A2" sqref="A2:A3"/>
    </sheetView>
  </sheetViews>
  <sheetFormatPr defaultColWidth="9.00390625" defaultRowHeight="12.75"/>
  <cols>
    <col min="1" max="1" width="11.75390625" style="0" customWidth="1"/>
    <col min="2" max="2" width="7.125" style="0" customWidth="1"/>
    <col min="3" max="3" width="8.375" style="0" customWidth="1"/>
    <col min="4" max="4" width="8.00390625" style="0" customWidth="1"/>
    <col min="5" max="5" width="7.375" style="0" customWidth="1"/>
    <col min="6" max="6" width="6.75390625" style="0" customWidth="1"/>
    <col min="7" max="7" width="6.25390625" style="0" customWidth="1"/>
    <col min="8" max="8" width="5.375" style="0" customWidth="1"/>
    <col min="9" max="9" width="5.875" style="0" customWidth="1"/>
    <col min="10" max="10" width="7.00390625" style="0" customWidth="1"/>
    <col min="11" max="11" width="5.625" style="0" customWidth="1"/>
    <col min="12" max="12" width="5.25390625" style="0" customWidth="1"/>
    <col min="13" max="13" width="5.75390625" style="0" customWidth="1"/>
    <col min="14" max="14" width="6.875" style="0" customWidth="1"/>
    <col min="15" max="15" width="5.25390625" style="0" customWidth="1"/>
    <col min="16" max="16" width="5.75390625" style="0" customWidth="1"/>
    <col min="17" max="17" width="6.125" style="0" customWidth="1"/>
    <col min="18" max="18" width="6.875" style="0" customWidth="1"/>
    <col min="19" max="19" width="5.125" style="0" customWidth="1"/>
    <col min="20" max="20" width="4.75390625" style="0" customWidth="1"/>
    <col min="21" max="21" width="6.125" style="0" customWidth="1"/>
    <col min="22" max="23" width="5.875" style="0" customWidth="1"/>
    <col min="24" max="24" width="12.75390625" style="0" customWidth="1"/>
    <col min="25" max="25" width="5.625" style="0" customWidth="1"/>
    <col min="26" max="26" width="5.875" style="0" customWidth="1"/>
    <col min="27" max="27" width="6.25390625" style="0" customWidth="1"/>
    <col min="28" max="28" width="5.625" style="0" customWidth="1"/>
    <col min="29" max="29" width="6.875" style="0" customWidth="1"/>
    <col min="30" max="30" width="7.375" style="0" customWidth="1"/>
    <col min="31" max="31" width="5.75390625" style="0" customWidth="1"/>
    <col min="32" max="32" width="7.25390625" style="0" customWidth="1"/>
    <col min="33" max="33" width="6.75390625" style="0" customWidth="1"/>
    <col min="34" max="34" width="6.25390625" style="0" customWidth="1"/>
    <col min="35" max="35" width="6.375" style="0" customWidth="1"/>
    <col min="36" max="36" width="6.75390625" style="0" customWidth="1"/>
    <col min="37" max="37" width="5.375" style="0" customWidth="1"/>
    <col min="38" max="38" width="6.75390625" style="0" customWidth="1"/>
    <col min="39" max="39" width="6.25390625" style="0" customWidth="1"/>
    <col min="40" max="40" width="6.625" style="0" customWidth="1"/>
    <col min="41" max="41" width="5.125" style="0" customWidth="1"/>
    <col min="42" max="42" width="5.875" style="0" customWidth="1"/>
    <col min="43" max="43" width="6.375" style="0" customWidth="1"/>
    <col min="44" max="44" width="5.00390625" style="0" customWidth="1"/>
    <col min="45" max="45" width="5.375" style="0" customWidth="1"/>
    <col min="46" max="46" width="7.25390625" style="0" customWidth="1"/>
    <col min="47" max="47" width="5.875" style="0" customWidth="1"/>
    <col min="48" max="48" width="5.625" style="0" customWidth="1"/>
  </cols>
  <sheetData>
    <row r="1" spans="1:32" ht="15" customHeight="1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10"/>
      <c r="Z1" s="10"/>
      <c r="AA1" s="10"/>
      <c r="AB1" s="10"/>
      <c r="AC1" s="10"/>
      <c r="AD1" s="10"/>
      <c r="AE1" s="10"/>
      <c r="AF1" s="10"/>
    </row>
    <row r="2" spans="1:48" s="14" customFormat="1" ht="13.5" customHeight="1">
      <c r="A2" s="25" t="s">
        <v>25</v>
      </c>
      <c r="B2" s="34" t="s">
        <v>49</v>
      </c>
      <c r="C2" s="34" t="s">
        <v>50</v>
      </c>
      <c r="D2" s="34" t="s">
        <v>53</v>
      </c>
      <c r="E2" s="23" t="s">
        <v>51</v>
      </c>
      <c r="F2" s="23" t="s">
        <v>52</v>
      </c>
      <c r="G2" s="27" t="s">
        <v>64</v>
      </c>
      <c r="H2" s="28"/>
      <c r="I2" s="28"/>
      <c r="J2" s="28"/>
      <c r="K2" s="29"/>
      <c r="L2" s="27" t="s">
        <v>47</v>
      </c>
      <c r="M2" s="28"/>
      <c r="N2" s="28"/>
      <c r="O2" s="29"/>
      <c r="P2" s="31" t="s">
        <v>0</v>
      </c>
      <c r="Q2" s="32"/>
      <c r="R2" s="32"/>
      <c r="S2" s="33"/>
      <c r="T2" s="27" t="s">
        <v>48</v>
      </c>
      <c r="U2" s="28"/>
      <c r="V2" s="28"/>
      <c r="W2" s="29"/>
      <c r="X2" s="25" t="s">
        <v>25</v>
      </c>
      <c r="Y2" s="27" t="s">
        <v>1</v>
      </c>
      <c r="Z2" s="28"/>
      <c r="AA2" s="28"/>
      <c r="AB2" s="29"/>
      <c r="AC2" s="27" t="s">
        <v>63</v>
      </c>
      <c r="AD2" s="28"/>
      <c r="AE2" s="28"/>
      <c r="AF2" s="29"/>
      <c r="AG2" s="3"/>
      <c r="AH2" s="6" t="s">
        <v>39</v>
      </c>
      <c r="AI2" s="8"/>
      <c r="AJ2" s="8"/>
      <c r="AK2" s="3"/>
      <c r="AL2" s="6" t="s">
        <v>40</v>
      </c>
      <c r="AM2" s="8"/>
      <c r="AN2" s="8"/>
      <c r="AO2" s="3"/>
      <c r="AP2" s="6" t="s">
        <v>41</v>
      </c>
      <c r="AQ2" s="8"/>
      <c r="AR2" s="8"/>
      <c r="AS2" s="3"/>
      <c r="AT2" s="6" t="s">
        <v>42</v>
      </c>
      <c r="AU2" s="8"/>
      <c r="AV2" s="9"/>
    </row>
    <row r="3" spans="1:48" s="14" customFormat="1" ht="18" customHeight="1">
      <c r="A3" s="26"/>
      <c r="B3" s="35"/>
      <c r="C3" s="35"/>
      <c r="D3" s="35"/>
      <c r="E3" s="24"/>
      <c r="F3" s="24"/>
      <c r="G3" s="5" t="s">
        <v>43</v>
      </c>
      <c r="H3" s="5" t="s">
        <v>44</v>
      </c>
      <c r="I3" s="5" t="s">
        <v>45</v>
      </c>
      <c r="J3" s="5" t="s">
        <v>3</v>
      </c>
      <c r="K3" s="7" t="s">
        <v>4</v>
      </c>
      <c r="L3" s="5" t="s">
        <v>44</v>
      </c>
      <c r="M3" s="5" t="s">
        <v>45</v>
      </c>
      <c r="N3" s="5" t="s">
        <v>3</v>
      </c>
      <c r="O3" s="7" t="s">
        <v>5</v>
      </c>
      <c r="P3" s="2" t="s">
        <v>46</v>
      </c>
      <c r="Q3" s="2" t="s">
        <v>45</v>
      </c>
      <c r="R3" s="2" t="s">
        <v>3</v>
      </c>
      <c r="S3" s="4" t="s">
        <v>4</v>
      </c>
      <c r="T3" s="2" t="s">
        <v>44</v>
      </c>
      <c r="U3" s="2" t="s">
        <v>45</v>
      </c>
      <c r="V3" s="2" t="s">
        <v>3</v>
      </c>
      <c r="W3" s="2" t="s">
        <v>4</v>
      </c>
      <c r="X3" s="26"/>
      <c r="Y3" s="2" t="s">
        <v>46</v>
      </c>
      <c r="Z3" s="2" t="s">
        <v>38</v>
      </c>
      <c r="AA3" s="2" t="s">
        <v>3</v>
      </c>
      <c r="AB3" s="4" t="s">
        <v>4</v>
      </c>
      <c r="AC3" s="2" t="s">
        <v>44</v>
      </c>
      <c r="AD3" s="2" t="s">
        <v>38</v>
      </c>
      <c r="AE3" s="2" t="s">
        <v>3</v>
      </c>
      <c r="AF3" s="4" t="s">
        <v>4</v>
      </c>
      <c r="AG3" s="2" t="s">
        <v>46</v>
      </c>
      <c r="AH3" s="2" t="s">
        <v>38</v>
      </c>
      <c r="AI3" s="2" t="s">
        <v>3</v>
      </c>
      <c r="AJ3" s="4" t="s">
        <v>4</v>
      </c>
      <c r="AK3" s="2" t="s">
        <v>44</v>
      </c>
      <c r="AL3" s="2" t="s">
        <v>38</v>
      </c>
      <c r="AM3" s="2" t="s">
        <v>3</v>
      </c>
      <c r="AN3" s="4" t="s">
        <v>4</v>
      </c>
      <c r="AO3" s="2" t="s">
        <v>44</v>
      </c>
      <c r="AP3" s="2" t="s">
        <v>38</v>
      </c>
      <c r="AQ3" s="2" t="s">
        <v>3</v>
      </c>
      <c r="AR3" s="4" t="s">
        <v>4</v>
      </c>
      <c r="AS3" s="2" t="s">
        <v>44</v>
      </c>
      <c r="AT3" s="2" t="s">
        <v>38</v>
      </c>
      <c r="AU3" s="2" t="s">
        <v>3</v>
      </c>
      <c r="AV3" s="2" t="s">
        <v>4</v>
      </c>
    </row>
    <row r="4" spans="1:48" s="14" customFormat="1" ht="11.25">
      <c r="A4" s="11" t="s">
        <v>2</v>
      </c>
      <c r="B4" s="11">
        <v>75</v>
      </c>
      <c r="C4" s="11"/>
      <c r="D4" s="11">
        <v>350</v>
      </c>
      <c r="E4" s="11"/>
      <c r="F4" s="11"/>
      <c r="G4" s="2">
        <v>1310</v>
      </c>
      <c r="H4" s="2">
        <f>L4+P4+T4+Y4+AC4+AG4+AK4+AO4+AS4</f>
        <v>0</v>
      </c>
      <c r="I4" s="2">
        <f>M4+Q4+U4+Z4+AD4+AH4+AL4+AP4+AT4</f>
        <v>0</v>
      </c>
      <c r="J4" s="2">
        <f>N4+R4+V4+AA4+AE4+AI4+AM4+AQ4+AU4</f>
        <v>0</v>
      </c>
      <c r="K4" s="2">
        <v>0</v>
      </c>
      <c r="L4" s="15"/>
      <c r="M4" s="15"/>
      <c r="N4" s="15"/>
      <c r="O4" s="15">
        <v>0</v>
      </c>
      <c r="P4" s="16"/>
      <c r="Q4" s="16"/>
      <c r="R4" s="16"/>
      <c r="S4" s="15">
        <v>0</v>
      </c>
      <c r="T4" s="15"/>
      <c r="U4" s="15"/>
      <c r="V4" s="15"/>
      <c r="W4" s="15">
        <v>0</v>
      </c>
      <c r="X4" s="11" t="s">
        <v>2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8" s="14" customFormat="1" ht="11.25">
      <c r="A5" s="11" t="s">
        <v>54</v>
      </c>
      <c r="B5" s="11"/>
      <c r="C5" s="11"/>
      <c r="D5" s="11">
        <v>185</v>
      </c>
      <c r="E5" s="11"/>
      <c r="F5" s="11"/>
      <c r="G5" s="2">
        <v>80</v>
      </c>
      <c r="H5" s="2">
        <f aca="true" t="shared" si="0" ref="H5:H41">L5+P5+T5+Y5+AC5+AG5+AK5+AO5+AS5</f>
        <v>0</v>
      </c>
      <c r="I5" s="2">
        <f aca="true" t="shared" si="1" ref="I5:I41">M5+Q5+U5+Z5+AD5+AH5+AL5+AP5+AT5</f>
        <v>0</v>
      </c>
      <c r="J5" s="2">
        <f aca="true" t="shared" si="2" ref="J5:J41">N5+R5+V5+AA5+AE5+AI5+AM5+AQ5+AU5</f>
        <v>0</v>
      </c>
      <c r="K5" s="2">
        <v>0</v>
      </c>
      <c r="L5" s="15"/>
      <c r="M5" s="15"/>
      <c r="N5" s="15"/>
      <c r="O5" s="15">
        <v>0</v>
      </c>
      <c r="P5" s="15"/>
      <c r="Q5" s="15"/>
      <c r="R5" s="15"/>
      <c r="S5" s="15">
        <v>0</v>
      </c>
      <c r="T5" s="3"/>
      <c r="U5" s="15"/>
      <c r="V5" s="15"/>
      <c r="W5" s="15">
        <v>0</v>
      </c>
      <c r="X5" s="11" t="s">
        <v>54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s="14" customFormat="1" ht="11.25">
      <c r="A6" s="11" t="s">
        <v>26</v>
      </c>
      <c r="B6" s="11"/>
      <c r="C6" s="11"/>
      <c r="D6" s="11">
        <v>40</v>
      </c>
      <c r="E6" s="11"/>
      <c r="F6" s="11"/>
      <c r="G6" s="2">
        <v>196</v>
      </c>
      <c r="H6" s="2">
        <f t="shared" si="0"/>
        <v>0</v>
      </c>
      <c r="I6" s="2">
        <f t="shared" si="1"/>
        <v>0</v>
      </c>
      <c r="J6" s="2">
        <f t="shared" si="2"/>
        <v>0</v>
      </c>
      <c r="K6" s="2">
        <v>0</v>
      </c>
      <c r="L6" s="15"/>
      <c r="M6" s="15"/>
      <c r="N6" s="15"/>
      <c r="O6" s="15">
        <v>0</v>
      </c>
      <c r="P6" s="15"/>
      <c r="Q6" s="15"/>
      <c r="R6" s="15"/>
      <c r="S6" s="15">
        <v>0</v>
      </c>
      <c r="T6" s="3"/>
      <c r="U6" s="15"/>
      <c r="V6" s="15"/>
      <c r="W6" s="15">
        <v>0</v>
      </c>
      <c r="X6" s="11" t="s">
        <v>26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4" customFormat="1" ht="12.75">
      <c r="A7" s="11" t="s">
        <v>6</v>
      </c>
      <c r="B7" s="11">
        <v>620</v>
      </c>
      <c r="C7" s="11"/>
      <c r="D7" s="11">
        <v>267</v>
      </c>
      <c r="E7" s="11">
        <v>2000</v>
      </c>
      <c r="F7" s="11"/>
      <c r="G7" s="2">
        <v>1067</v>
      </c>
      <c r="H7" s="2">
        <v>148</v>
      </c>
      <c r="I7" s="2">
        <v>148</v>
      </c>
      <c r="J7" s="2">
        <v>6246</v>
      </c>
      <c r="K7" s="2">
        <f>J7/I7</f>
        <v>42.2027027027027</v>
      </c>
      <c r="L7" s="15"/>
      <c r="M7" s="15"/>
      <c r="N7" s="22"/>
      <c r="O7" s="22">
        <v>0</v>
      </c>
      <c r="P7" s="15">
        <v>148</v>
      </c>
      <c r="Q7" s="15">
        <v>148</v>
      </c>
      <c r="R7" s="15">
        <v>6246</v>
      </c>
      <c r="S7" s="15">
        <f aca="true" t="shared" si="3" ref="S7:S27">R7/Q7</f>
        <v>42.2027027027027</v>
      </c>
      <c r="T7" s="3"/>
      <c r="U7" s="15"/>
      <c r="V7" s="15"/>
      <c r="W7" s="15">
        <v>0</v>
      </c>
      <c r="X7" s="11" t="s">
        <v>6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s="14" customFormat="1" ht="12.75">
      <c r="A8" s="11" t="s">
        <v>7</v>
      </c>
      <c r="B8" s="11">
        <v>40</v>
      </c>
      <c r="C8" s="11">
        <v>80</v>
      </c>
      <c r="D8" s="11">
        <v>20</v>
      </c>
      <c r="E8" s="11">
        <v>1400</v>
      </c>
      <c r="F8" s="11"/>
      <c r="G8" s="2">
        <v>410</v>
      </c>
      <c r="H8" s="2">
        <f t="shared" si="0"/>
        <v>22</v>
      </c>
      <c r="I8" s="2">
        <f t="shared" si="1"/>
        <v>22</v>
      </c>
      <c r="J8" s="2">
        <f t="shared" si="2"/>
        <v>531</v>
      </c>
      <c r="K8" s="2">
        <f>J8/I8</f>
        <v>24.136363636363637</v>
      </c>
      <c r="L8" s="15"/>
      <c r="M8" s="15"/>
      <c r="N8" s="22"/>
      <c r="O8" s="22">
        <v>0</v>
      </c>
      <c r="P8" s="15">
        <v>22</v>
      </c>
      <c r="Q8" s="15">
        <v>22</v>
      </c>
      <c r="R8" s="15">
        <v>531</v>
      </c>
      <c r="S8" s="15">
        <f t="shared" si="3"/>
        <v>24.136363636363637</v>
      </c>
      <c r="T8" s="3"/>
      <c r="U8" s="15"/>
      <c r="V8" s="15"/>
      <c r="W8" s="15">
        <v>0</v>
      </c>
      <c r="X8" s="11" t="s">
        <v>7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14" customFormat="1" ht="12.75">
      <c r="A9" s="11" t="s">
        <v>55</v>
      </c>
      <c r="B9" s="11">
        <v>80</v>
      </c>
      <c r="C9" s="11">
        <v>86</v>
      </c>
      <c r="D9" s="11">
        <v>139</v>
      </c>
      <c r="E9" s="11"/>
      <c r="F9" s="11">
        <v>1750</v>
      </c>
      <c r="G9" s="2">
        <v>650</v>
      </c>
      <c r="H9" s="2">
        <f t="shared" si="0"/>
        <v>55</v>
      </c>
      <c r="I9" s="2">
        <f t="shared" si="1"/>
        <v>55</v>
      </c>
      <c r="J9" s="2">
        <f t="shared" si="2"/>
        <v>1600</v>
      </c>
      <c r="K9" s="2">
        <f>J9/I9</f>
        <v>29.09090909090909</v>
      </c>
      <c r="L9" s="15"/>
      <c r="M9" s="15"/>
      <c r="N9" s="22"/>
      <c r="O9" s="22">
        <v>0</v>
      </c>
      <c r="P9" s="15">
        <v>55</v>
      </c>
      <c r="Q9" s="15">
        <v>55</v>
      </c>
      <c r="R9" s="15">
        <v>1600</v>
      </c>
      <c r="S9" s="15">
        <f t="shared" si="3"/>
        <v>29.09090909090909</v>
      </c>
      <c r="T9" s="3"/>
      <c r="U9" s="15"/>
      <c r="V9" s="15"/>
      <c r="W9" s="15">
        <v>0</v>
      </c>
      <c r="X9" s="11" t="s">
        <v>55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14" customFormat="1" ht="12.75">
      <c r="A10" s="11" t="s">
        <v>8</v>
      </c>
      <c r="B10" s="11">
        <v>150</v>
      </c>
      <c r="C10" s="11">
        <v>30</v>
      </c>
      <c r="D10" s="11"/>
      <c r="E10" s="11"/>
      <c r="F10" s="11">
        <v>1100</v>
      </c>
      <c r="G10" s="2">
        <v>536</v>
      </c>
      <c r="H10" s="2">
        <f t="shared" si="0"/>
        <v>96</v>
      </c>
      <c r="I10" s="2">
        <f t="shared" si="1"/>
        <v>74</v>
      </c>
      <c r="J10" s="2">
        <f t="shared" si="2"/>
        <v>1750</v>
      </c>
      <c r="K10" s="2">
        <f>J10/I10</f>
        <v>23.64864864864865</v>
      </c>
      <c r="L10" s="15">
        <v>39</v>
      </c>
      <c r="M10" s="15">
        <v>26</v>
      </c>
      <c r="N10" s="22">
        <v>289</v>
      </c>
      <c r="O10" s="22">
        <v>23.2</v>
      </c>
      <c r="P10" s="15">
        <v>57</v>
      </c>
      <c r="Q10" s="15">
        <v>48</v>
      </c>
      <c r="R10" s="15">
        <v>1461</v>
      </c>
      <c r="S10" s="15">
        <f t="shared" si="3"/>
        <v>30.4375</v>
      </c>
      <c r="T10" s="3"/>
      <c r="U10" s="15"/>
      <c r="V10" s="15"/>
      <c r="W10" s="15">
        <v>0</v>
      </c>
      <c r="X10" s="11" t="s">
        <v>8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s="14" customFormat="1" ht="11.25">
      <c r="A11" s="11" t="s">
        <v>9</v>
      </c>
      <c r="B11" s="11">
        <v>220</v>
      </c>
      <c r="C11" s="11">
        <v>30</v>
      </c>
      <c r="D11" s="11">
        <v>130</v>
      </c>
      <c r="E11" s="11">
        <v>250</v>
      </c>
      <c r="F11" s="11"/>
      <c r="G11" s="2">
        <v>771</v>
      </c>
      <c r="H11" s="2">
        <f t="shared" si="0"/>
        <v>80</v>
      </c>
      <c r="I11" s="2">
        <f t="shared" si="1"/>
        <v>60</v>
      </c>
      <c r="J11" s="2">
        <f t="shared" si="2"/>
        <v>1800</v>
      </c>
      <c r="K11" s="2">
        <f>J11/I11</f>
        <v>30</v>
      </c>
      <c r="L11" s="15"/>
      <c r="M11" s="15"/>
      <c r="N11" s="15"/>
      <c r="O11" s="15">
        <v>0</v>
      </c>
      <c r="P11" s="15">
        <v>80</v>
      </c>
      <c r="Q11" s="15">
        <v>60</v>
      </c>
      <c r="R11" s="15">
        <v>1800</v>
      </c>
      <c r="S11" s="15">
        <f t="shared" si="3"/>
        <v>30</v>
      </c>
      <c r="T11" s="3"/>
      <c r="U11" s="15"/>
      <c r="V11" s="15"/>
      <c r="W11" s="15">
        <v>0</v>
      </c>
      <c r="X11" s="11" t="s">
        <v>9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s="14" customFormat="1" ht="11.25">
      <c r="A12" s="11" t="s">
        <v>12</v>
      </c>
      <c r="B12" s="11">
        <v>45</v>
      </c>
      <c r="C12" s="11"/>
      <c r="D12" s="11">
        <v>130</v>
      </c>
      <c r="E12" s="11"/>
      <c r="F12" s="11"/>
      <c r="G12" s="2">
        <v>587</v>
      </c>
      <c r="H12" s="2">
        <f t="shared" si="0"/>
        <v>0</v>
      </c>
      <c r="I12" s="2">
        <f t="shared" si="1"/>
        <v>0</v>
      </c>
      <c r="J12" s="2">
        <f t="shared" si="2"/>
        <v>0</v>
      </c>
      <c r="K12" s="2">
        <v>0</v>
      </c>
      <c r="L12" s="15"/>
      <c r="M12" s="15"/>
      <c r="N12" s="15"/>
      <c r="O12" s="15">
        <v>0</v>
      </c>
      <c r="P12" s="15"/>
      <c r="Q12" s="15"/>
      <c r="R12" s="15"/>
      <c r="S12" s="15">
        <v>0</v>
      </c>
      <c r="T12" s="3"/>
      <c r="U12" s="15"/>
      <c r="V12" s="15"/>
      <c r="W12" s="15">
        <v>0</v>
      </c>
      <c r="X12" s="11" t="s">
        <v>12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s="14" customFormat="1" ht="11.25">
      <c r="A13" s="11" t="s">
        <v>11</v>
      </c>
      <c r="B13" s="11">
        <v>15</v>
      </c>
      <c r="C13" s="11">
        <v>30</v>
      </c>
      <c r="D13" s="11">
        <v>60</v>
      </c>
      <c r="E13" s="11">
        <v>270</v>
      </c>
      <c r="F13" s="11"/>
      <c r="G13" s="2">
        <v>500</v>
      </c>
      <c r="H13" s="2">
        <v>40</v>
      </c>
      <c r="I13" s="2">
        <v>40</v>
      </c>
      <c r="J13" s="2">
        <v>1006</v>
      </c>
      <c r="K13" s="2">
        <v>25.2</v>
      </c>
      <c r="L13" s="15"/>
      <c r="M13" s="15"/>
      <c r="N13" s="15"/>
      <c r="O13" s="15">
        <v>0</v>
      </c>
      <c r="P13" s="15">
        <v>40</v>
      </c>
      <c r="Q13" s="15">
        <v>40</v>
      </c>
      <c r="R13" s="15">
        <v>1006</v>
      </c>
      <c r="S13" s="15">
        <v>25.2</v>
      </c>
      <c r="T13" s="3"/>
      <c r="U13" s="15"/>
      <c r="V13" s="15"/>
      <c r="W13" s="15">
        <v>0</v>
      </c>
      <c r="X13" s="11" t="s">
        <v>11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s="14" customFormat="1" ht="11.25">
      <c r="A14" s="11" t="s">
        <v>10</v>
      </c>
      <c r="B14" s="11">
        <v>25</v>
      </c>
      <c r="C14" s="11"/>
      <c r="D14" s="11">
        <v>210</v>
      </c>
      <c r="E14" s="11"/>
      <c r="F14" s="11"/>
      <c r="G14" s="2">
        <v>425</v>
      </c>
      <c r="H14" s="2">
        <f t="shared" si="0"/>
        <v>0</v>
      </c>
      <c r="I14" s="2">
        <f t="shared" si="1"/>
        <v>0</v>
      </c>
      <c r="J14" s="2">
        <f t="shared" si="2"/>
        <v>0</v>
      </c>
      <c r="K14" s="2">
        <v>0</v>
      </c>
      <c r="L14" s="15"/>
      <c r="M14" s="15"/>
      <c r="N14" s="15"/>
      <c r="O14" s="15">
        <v>0</v>
      </c>
      <c r="P14" s="15"/>
      <c r="Q14" s="15"/>
      <c r="R14" s="15"/>
      <c r="S14" s="15">
        <v>0</v>
      </c>
      <c r="T14" s="3"/>
      <c r="U14" s="15"/>
      <c r="V14" s="15"/>
      <c r="W14" s="15">
        <v>0</v>
      </c>
      <c r="X14" s="11" t="s">
        <v>10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s="14" customFormat="1" ht="11.25">
      <c r="A15" s="11" t="s">
        <v>13</v>
      </c>
      <c r="B15" s="11"/>
      <c r="C15" s="11"/>
      <c r="D15" s="11">
        <v>180</v>
      </c>
      <c r="E15" s="11"/>
      <c r="F15" s="11"/>
      <c r="G15" s="2">
        <v>440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v>0</v>
      </c>
      <c r="L15" s="15"/>
      <c r="M15" s="15"/>
      <c r="N15" s="15"/>
      <c r="O15" s="15">
        <v>0</v>
      </c>
      <c r="P15" s="15"/>
      <c r="Q15" s="15"/>
      <c r="R15" s="15"/>
      <c r="S15" s="15">
        <v>0</v>
      </c>
      <c r="T15" s="3"/>
      <c r="U15" s="15"/>
      <c r="V15" s="15"/>
      <c r="W15" s="15">
        <v>0</v>
      </c>
      <c r="X15" s="11" t="s">
        <v>13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s="14" customFormat="1" ht="11.25">
      <c r="A16" s="11" t="s">
        <v>14</v>
      </c>
      <c r="B16" s="11">
        <v>126</v>
      </c>
      <c r="C16" s="11"/>
      <c r="D16" s="11">
        <v>270</v>
      </c>
      <c r="E16" s="11">
        <v>1464</v>
      </c>
      <c r="F16" s="11"/>
      <c r="G16" s="2">
        <v>510</v>
      </c>
      <c r="H16" s="2">
        <f t="shared" si="0"/>
        <v>101</v>
      </c>
      <c r="I16" s="2">
        <f t="shared" si="1"/>
        <v>71</v>
      </c>
      <c r="J16" s="2">
        <f t="shared" si="2"/>
        <v>2400</v>
      </c>
      <c r="K16" s="2">
        <f>J16/I16</f>
        <v>33.80281690140845</v>
      </c>
      <c r="L16" s="15">
        <v>30</v>
      </c>
      <c r="M16" s="15">
        <v>15</v>
      </c>
      <c r="N16" s="15">
        <v>230</v>
      </c>
      <c r="O16" s="15">
        <v>15.3</v>
      </c>
      <c r="P16" s="15">
        <v>56</v>
      </c>
      <c r="Q16" s="15">
        <v>56</v>
      </c>
      <c r="R16" s="15">
        <v>2170</v>
      </c>
      <c r="S16" s="15">
        <f t="shared" si="3"/>
        <v>38.75</v>
      </c>
      <c r="T16" s="3">
        <v>15</v>
      </c>
      <c r="U16" s="15"/>
      <c r="V16" s="15"/>
      <c r="W16" s="15">
        <v>0</v>
      </c>
      <c r="X16" s="11" t="s">
        <v>14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s="14" customFormat="1" ht="11.25">
      <c r="A17" s="11" t="s">
        <v>15</v>
      </c>
      <c r="B17" s="11">
        <v>100</v>
      </c>
      <c r="C17" s="11"/>
      <c r="D17" s="11">
        <v>90</v>
      </c>
      <c r="E17" s="11">
        <v>1000</v>
      </c>
      <c r="F17" s="11"/>
      <c r="G17" s="2">
        <v>435</v>
      </c>
      <c r="H17" s="2">
        <f t="shared" si="0"/>
        <v>150</v>
      </c>
      <c r="I17" s="2">
        <f t="shared" si="1"/>
        <v>150</v>
      </c>
      <c r="J17" s="2">
        <f t="shared" si="2"/>
        <v>4590</v>
      </c>
      <c r="K17" s="2">
        <f>J17/I17</f>
        <v>30.6</v>
      </c>
      <c r="L17" s="15">
        <v>40</v>
      </c>
      <c r="M17" s="15">
        <v>40</v>
      </c>
      <c r="N17" s="15">
        <v>1120</v>
      </c>
      <c r="O17" s="15">
        <f>N17/M17</f>
        <v>28</v>
      </c>
      <c r="P17" s="15">
        <v>80</v>
      </c>
      <c r="Q17" s="15">
        <v>80</v>
      </c>
      <c r="R17" s="15">
        <v>2800</v>
      </c>
      <c r="S17" s="15">
        <f t="shared" si="3"/>
        <v>35</v>
      </c>
      <c r="T17" s="3">
        <v>30</v>
      </c>
      <c r="U17" s="15">
        <v>30</v>
      </c>
      <c r="V17" s="15">
        <v>670</v>
      </c>
      <c r="W17" s="15">
        <f>V17/U17</f>
        <v>22.333333333333332</v>
      </c>
      <c r="X17" s="11" t="s">
        <v>15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s="14" customFormat="1" ht="11.25">
      <c r="A18" s="11" t="s">
        <v>27</v>
      </c>
      <c r="B18" s="11">
        <v>150</v>
      </c>
      <c r="C18" s="11"/>
      <c r="D18" s="11">
        <v>115</v>
      </c>
      <c r="E18" s="11"/>
      <c r="F18" s="11"/>
      <c r="G18" s="2">
        <v>448</v>
      </c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v>0</v>
      </c>
      <c r="L18" s="15"/>
      <c r="M18" s="15"/>
      <c r="N18" s="15"/>
      <c r="O18" s="15">
        <v>0</v>
      </c>
      <c r="P18" s="15"/>
      <c r="Q18" s="15"/>
      <c r="R18" s="15"/>
      <c r="S18" s="15">
        <v>0</v>
      </c>
      <c r="T18" s="3"/>
      <c r="U18" s="15"/>
      <c r="V18" s="15"/>
      <c r="W18" s="15">
        <v>0</v>
      </c>
      <c r="X18" s="11" t="s">
        <v>27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s="14" customFormat="1" ht="11.25">
      <c r="A19" s="11" t="s">
        <v>28</v>
      </c>
      <c r="B19" s="11">
        <v>180</v>
      </c>
      <c r="C19" s="11"/>
      <c r="D19" s="11">
        <v>50</v>
      </c>
      <c r="E19" s="11"/>
      <c r="F19" s="11"/>
      <c r="G19" s="2">
        <v>130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v>0</v>
      </c>
      <c r="L19" s="15"/>
      <c r="M19" s="15"/>
      <c r="N19" s="15"/>
      <c r="O19" s="15">
        <v>0</v>
      </c>
      <c r="P19" s="15"/>
      <c r="Q19" s="15"/>
      <c r="R19" s="15"/>
      <c r="S19" s="15">
        <v>0</v>
      </c>
      <c r="T19" s="3"/>
      <c r="U19" s="15"/>
      <c r="V19" s="15"/>
      <c r="W19" s="15">
        <v>0</v>
      </c>
      <c r="X19" s="11" t="s">
        <v>28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s="14" customFormat="1" ht="11.25">
      <c r="A20" s="11" t="s">
        <v>56</v>
      </c>
      <c r="B20" s="11">
        <v>100</v>
      </c>
      <c r="C20" s="11"/>
      <c r="D20" s="11">
        <v>100</v>
      </c>
      <c r="E20" s="11"/>
      <c r="F20" s="11"/>
      <c r="G20" s="2">
        <v>130</v>
      </c>
      <c r="H20" s="2">
        <f t="shared" si="0"/>
        <v>0</v>
      </c>
      <c r="I20" s="2">
        <f t="shared" si="1"/>
        <v>0</v>
      </c>
      <c r="J20" s="2">
        <f t="shared" si="2"/>
        <v>0</v>
      </c>
      <c r="K20" s="2">
        <v>0</v>
      </c>
      <c r="L20" s="15"/>
      <c r="M20" s="15"/>
      <c r="N20" s="15"/>
      <c r="O20" s="15">
        <v>0</v>
      </c>
      <c r="P20" s="15"/>
      <c r="Q20" s="15"/>
      <c r="R20" s="15"/>
      <c r="S20" s="15">
        <v>0</v>
      </c>
      <c r="T20" s="3"/>
      <c r="U20" s="15"/>
      <c r="V20" s="15"/>
      <c r="W20" s="15">
        <v>0</v>
      </c>
      <c r="X20" s="11" t="s">
        <v>56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s="14" customFormat="1" ht="11.25">
      <c r="A21" s="11" t="s">
        <v>16</v>
      </c>
      <c r="B21" s="11">
        <v>90</v>
      </c>
      <c r="C21" s="11"/>
      <c r="D21" s="11">
        <v>165</v>
      </c>
      <c r="E21" s="11"/>
      <c r="F21" s="11"/>
      <c r="G21" s="2">
        <v>450</v>
      </c>
      <c r="H21" s="2">
        <f t="shared" si="0"/>
        <v>0</v>
      </c>
      <c r="I21" s="2">
        <f t="shared" si="1"/>
        <v>0</v>
      </c>
      <c r="J21" s="2">
        <f t="shared" si="2"/>
        <v>0</v>
      </c>
      <c r="K21" s="2">
        <v>0</v>
      </c>
      <c r="L21" s="15"/>
      <c r="M21" s="15"/>
      <c r="N21" s="15"/>
      <c r="O21" s="15">
        <v>0</v>
      </c>
      <c r="P21" s="15"/>
      <c r="Q21" s="15"/>
      <c r="R21" s="15"/>
      <c r="S21" s="15">
        <v>0</v>
      </c>
      <c r="T21" s="3"/>
      <c r="U21" s="15"/>
      <c r="V21" s="15"/>
      <c r="W21" s="15">
        <v>0</v>
      </c>
      <c r="X21" s="11" t="s">
        <v>16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s="14" customFormat="1" ht="11.25">
      <c r="A22" s="11" t="s">
        <v>17</v>
      </c>
      <c r="B22" s="11"/>
      <c r="C22" s="11"/>
      <c r="D22" s="11">
        <v>200</v>
      </c>
      <c r="E22" s="11"/>
      <c r="F22" s="11"/>
      <c r="G22" s="2">
        <v>856</v>
      </c>
      <c r="H22" s="2">
        <f t="shared" si="0"/>
        <v>0</v>
      </c>
      <c r="I22" s="2">
        <f t="shared" si="1"/>
        <v>0</v>
      </c>
      <c r="J22" s="2">
        <f t="shared" si="2"/>
        <v>0</v>
      </c>
      <c r="K22" s="2">
        <v>0</v>
      </c>
      <c r="L22" s="15"/>
      <c r="M22" s="15"/>
      <c r="N22" s="15"/>
      <c r="O22" s="15">
        <v>0</v>
      </c>
      <c r="P22" s="15"/>
      <c r="Q22" s="15"/>
      <c r="R22" s="15"/>
      <c r="S22" s="15">
        <v>0</v>
      </c>
      <c r="T22" s="3"/>
      <c r="U22" s="15"/>
      <c r="V22" s="15"/>
      <c r="W22" s="15">
        <v>0</v>
      </c>
      <c r="X22" s="11" t="s">
        <v>17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s="14" customFormat="1" ht="11.25">
      <c r="A23" s="11" t="s">
        <v>29</v>
      </c>
      <c r="B23" s="11">
        <v>100</v>
      </c>
      <c r="C23" s="11">
        <v>130</v>
      </c>
      <c r="D23" s="11">
        <v>290</v>
      </c>
      <c r="E23" s="11">
        <v>2000</v>
      </c>
      <c r="F23" s="11"/>
      <c r="G23" s="2">
        <v>1389</v>
      </c>
      <c r="H23" s="2">
        <v>412</v>
      </c>
      <c r="I23" s="2">
        <v>412</v>
      </c>
      <c r="J23" s="2">
        <v>12084</v>
      </c>
      <c r="K23" s="2">
        <f aca="true" t="shared" si="4" ref="K23:K28">J23/I23</f>
        <v>29.33009708737864</v>
      </c>
      <c r="L23" s="15"/>
      <c r="M23" s="15"/>
      <c r="N23" s="15"/>
      <c r="O23" s="15">
        <v>0</v>
      </c>
      <c r="P23" s="15">
        <v>342</v>
      </c>
      <c r="Q23" s="15">
        <v>342</v>
      </c>
      <c r="R23" s="15">
        <v>11188</v>
      </c>
      <c r="S23" s="15">
        <f t="shared" si="3"/>
        <v>32.71345029239766</v>
      </c>
      <c r="T23" s="3">
        <v>70</v>
      </c>
      <c r="U23" s="15">
        <v>70</v>
      </c>
      <c r="V23" s="15">
        <v>896</v>
      </c>
      <c r="W23" s="15">
        <f>V23/U23</f>
        <v>12.8</v>
      </c>
      <c r="X23" s="11" t="s">
        <v>29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s="14" customFormat="1" ht="11.25">
      <c r="A24" s="11" t="s">
        <v>31</v>
      </c>
      <c r="B24" s="11">
        <v>160</v>
      </c>
      <c r="C24" s="11">
        <v>60</v>
      </c>
      <c r="D24" s="11">
        <v>450</v>
      </c>
      <c r="E24" s="11">
        <v>1400</v>
      </c>
      <c r="F24" s="11">
        <v>900</v>
      </c>
      <c r="G24" s="2">
        <v>1170</v>
      </c>
      <c r="H24" s="2">
        <v>180</v>
      </c>
      <c r="I24" s="2">
        <v>95</v>
      </c>
      <c r="J24" s="2">
        <v>2669</v>
      </c>
      <c r="K24" s="2">
        <f t="shared" si="4"/>
        <v>28.094736842105263</v>
      </c>
      <c r="L24" s="15">
        <v>40</v>
      </c>
      <c r="M24" s="15">
        <v>0</v>
      </c>
      <c r="N24" s="15">
        <v>0</v>
      </c>
      <c r="O24" s="15">
        <v>0</v>
      </c>
      <c r="P24" s="15">
        <v>80</v>
      </c>
      <c r="Q24" s="15">
        <v>80</v>
      </c>
      <c r="R24" s="15">
        <v>2400</v>
      </c>
      <c r="S24" s="15">
        <f t="shared" si="3"/>
        <v>30</v>
      </c>
      <c r="T24" s="3"/>
      <c r="U24" s="15"/>
      <c r="V24" s="15"/>
      <c r="W24" s="15">
        <v>0</v>
      </c>
      <c r="X24" s="11" t="s">
        <v>31</v>
      </c>
      <c r="Y24" s="15">
        <v>120</v>
      </c>
      <c r="Z24" s="15">
        <v>50</v>
      </c>
      <c r="AA24" s="15">
        <v>1500</v>
      </c>
      <c r="AB24" s="15">
        <v>30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s="14" customFormat="1" ht="11.25">
      <c r="A25" s="11" t="s">
        <v>30</v>
      </c>
      <c r="B25" s="11">
        <v>130</v>
      </c>
      <c r="C25" s="11"/>
      <c r="D25" s="11">
        <v>110</v>
      </c>
      <c r="E25" s="11"/>
      <c r="F25" s="11"/>
      <c r="G25" s="2">
        <v>376</v>
      </c>
      <c r="H25" s="2">
        <f t="shared" si="0"/>
        <v>35</v>
      </c>
      <c r="I25" s="2">
        <f t="shared" si="1"/>
        <v>35</v>
      </c>
      <c r="J25" s="2">
        <f t="shared" si="2"/>
        <v>910</v>
      </c>
      <c r="K25" s="2">
        <f t="shared" si="4"/>
        <v>26</v>
      </c>
      <c r="L25" s="15"/>
      <c r="M25" s="15"/>
      <c r="N25" s="15"/>
      <c r="O25" s="15">
        <v>0</v>
      </c>
      <c r="P25" s="15">
        <v>35</v>
      </c>
      <c r="Q25" s="15">
        <v>35</v>
      </c>
      <c r="R25" s="15">
        <v>910</v>
      </c>
      <c r="S25" s="15">
        <f t="shared" si="3"/>
        <v>26</v>
      </c>
      <c r="T25" s="3"/>
      <c r="U25" s="15"/>
      <c r="V25" s="15"/>
      <c r="W25" s="15">
        <v>0</v>
      </c>
      <c r="X25" s="11" t="s">
        <v>30</v>
      </c>
      <c r="Y25" s="15"/>
      <c r="Z25" s="15"/>
      <c r="AA25" s="15"/>
      <c r="AB25" s="15">
        <v>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s="14" customFormat="1" ht="11.25">
      <c r="A26" s="11" t="s">
        <v>18</v>
      </c>
      <c r="B26" s="11">
        <v>180</v>
      </c>
      <c r="C26" s="11">
        <v>20</v>
      </c>
      <c r="D26" s="11">
        <v>280</v>
      </c>
      <c r="E26" s="11"/>
      <c r="F26" s="11"/>
      <c r="G26" s="2">
        <v>662</v>
      </c>
      <c r="H26" s="2">
        <f t="shared" si="0"/>
        <v>22</v>
      </c>
      <c r="I26" s="2">
        <v>22</v>
      </c>
      <c r="J26" s="2">
        <v>650</v>
      </c>
      <c r="K26" s="2">
        <f t="shared" si="4"/>
        <v>29.545454545454547</v>
      </c>
      <c r="L26" s="15"/>
      <c r="M26" s="15"/>
      <c r="N26" s="15"/>
      <c r="O26" s="15">
        <v>0</v>
      </c>
      <c r="P26" s="15">
        <v>22</v>
      </c>
      <c r="Q26" s="15">
        <v>22</v>
      </c>
      <c r="R26" s="15">
        <v>650</v>
      </c>
      <c r="S26" s="15">
        <f t="shared" si="3"/>
        <v>29.545454545454547</v>
      </c>
      <c r="T26" s="3"/>
      <c r="U26" s="15"/>
      <c r="V26" s="15"/>
      <c r="W26" s="15">
        <v>0</v>
      </c>
      <c r="X26" s="11" t="s">
        <v>18</v>
      </c>
      <c r="Y26" s="15"/>
      <c r="Z26" s="15"/>
      <c r="AA26" s="15"/>
      <c r="AB26" s="15">
        <v>0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s="14" customFormat="1" ht="11.25">
      <c r="A27" s="11" t="s">
        <v>19</v>
      </c>
      <c r="B27" s="11">
        <v>260</v>
      </c>
      <c r="C27" s="11">
        <v>28</v>
      </c>
      <c r="D27" s="11">
        <v>90</v>
      </c>
      <c r="E27" s="11">
        <v>220</v>
      </c>
      <c r="F27" s="11"/>
      <c r="G27" s="2">
        <v>407</v>
      </c>
      <c r="H27" s="2">
        <f t="shared" si="0"/>
        <v>4</v>
      </c>
      <c r="I27" s="2">
        <f t="shared" si="1"/>
        <v>4</v>
      </c>
      <c r="J27" s="2">
        <f t="shared" si="2"/>
        <v>130</v>
      </c>
      <c r="K27" s="2">
        <f t="shared" si="4"/>
        <v>32.5</v>
      </c>
      <c r="L27" s="15"/>
      <c r="M27" s="15"/>
      <c r="N27" s="15"/>
      <c r="O27" s="15">
        <v>0</v>
      </c>
      <c r="P27" s="15">
        <v>4</v>
      </c>
      <c r="Q27" s="15">
        <v>4</v>
      </c>
      <c r="R27" s="15">
        <v>130</v>
      </c>
      <c r="S27" s="15">
        <f t="shared" si="3"/>
        <v>32.5</v>
      </c>
      <c r="T27" s="3"/>
      <c r="U27" s="15"/>
      <c r="V27" s="15"/>
      <c r="W27" s="15">
        <v>0</v>
      </c>
      <c r="X27" s="11" t="s">
        <v>19</v>
      </c>
      <c r="Y27" s="15"/>
      <c r="Z27" s="15"/>
      <c r="AA27" s="15"/>
      <c r="AB27" s="15">
        <v>0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s="14" customFormat="1" ht="11.25">
      <c r="A28" s="11" t="s">
        <v>66</v>
      </c>
      <c r="B28" s="11">
        <v>102</v>
      </c>
      <c r="C28" s="11">
        <v>109</v>
      </c>
      <c r="D28" s="11">
        <v>100</v>
      </c>
      <c r="E28" s="11">
        <v>3500</v>
      </c>
      <c r="F28" s="11"/>
      <c r="G28" s="2">
        <v>630</v>
      </c>
      <c r="H28" s="2">
        <f t="shared" si="0"/>
        <v>321</v>
      </c>
      <c r="I28" s="2">
        <f t="shared" si="1"/>
        <v>203</v>
      </c>
      <c r="J28" s="2">
        <f t="shared" si="2"/>
        <v>7984</v>
      </c>
      <c r="K28" s="2">
        <f t="shared" si="4"/>
        <v>39.330049261083744</v>
      </c>
      <c r="L28" s="15">
        <v>180</v>
      </c>
      <c r="M28" s="15">
        <v>77</v>
      </c>
      <c r="N28" s="15">
        <v>2700</v>
      </c>
      <c r="O28" s="15">
        <f>N28/M28</f>
        <v>35.064935064935064</v>
      </c>
      <c r="P28" s="15">
        <v>126</v>
      </c>
      <c r="Q28" s="15">
        <v>126</v>
      </c>
      <c r="R28" s="15">
        <v>5284</v>
      </c>
      <c r="S28" s="15">
        <v>42</v>
      </c>
      <c r="T28" s="3"/>
      <c r="U28" s="15"/>
      <c r="V28" s="15"/>
      <c r="W28" s="15">
        <v>0</v>
      </c>
      <c r="X28" s="11" t="s">
        <v>32</v>
      </c>
      <c r="Y28" s="15"/>
      <c r="Z28" s="15"/>
      <c r="AA28" s="15"/>
      <c r="AB28" s="15">
        <v>0</v>
      </c>
      <c r="AC28" s="15"/>
      <c r="AD28" s="15"/>
      <c r="AE28" s="15"/>
      <c r="AF28" s="15"/>
      <c r="AG28" s="15">
        <v>15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s="14" customFormat="1" ht="11.25">
      <c r="A29" s="11" t="s">
        <v>57</v>
      </c>
      <c r="B29" s="11"/>
      <c r="C29" s="11"/>
      <c r="D29" s="11"/>
      <c r="E29" s="11"/>
      <c r="F29" s="11"/>
      <c r="G29" s="2">
        <v>370</v>
      </c>
      <c r="H29" s="2">
        <f t="shared" si="0"/>
        <v>0</v>
      </c>
      <c r="I29" s="2">
        <f t="shared" si="1"/>
        <v>0</v>
      </c>
      <c r="J29" s="2">
        <f t="shared" si="2"/>
        <v>0</v>
      </c>
      <c r="K29" s="2">
        <v>0</v>
      </c>
      <c r="L29" s="15"/>
      <c r="M29" s="15"/>
      <c r="N29" s="15"/>
      <c r="O29" s="15">
        <v>0</v>
      </c>
      <c r="P29" s="15"/>
      <c r="Q29" s="15"/>
      <c r="R29" s="15"/>
      <c r="S29" s="15">
        <v>0</v>
      </c>
      <c r="T29" s="3"/>
      <c r="U29" s="15"/>
      <c r="V29" s="15"/>
      <c r="W29" s="15">
        <v>0</v>
      </c>
      <c r="X29" s="11" t="s">
        <v>57</v>
      </c>
      <c r="Y29" s="15"/>
      <c r="Z29" s="15"/>
      <c r="AA29" s="15"/>
      <c r="AB29" s="15">
        <v>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s="14" customFormat="1" ht="11.25">
      <c r="A30" s="11" t="s">
        <v>33</v>
      </c>
      <c r="B30" s="11">
        <v>160</v>
      </c>
      <c r="C30" s="11">
        <v>100</v>
      </c>
      <c r="D30" s="11">
        <v>80</v>
      </c>
      <c r="E30" s="11">
        <v>850</v>
      </c>
      <c r="F30" s="11"/>
      <c r="G30" s="2">
        <v>990</v>
      </c>
      <c r="H30" s="2">
        <f t="shared" si="0"/>
        <v>235</v>
      </c>
      <c r="I30" s="2">
        <f t="shared" si="1"/>
        <v>235</v>
      </c>
      <c r="J30" s="2">
        <f t="shared" si="2"/>
        <v>6165</v>
      </c>
      <c r="K30" s="2">
        <f>J30/I30</f>
        <v>26.23404255319149</v>
      </c>
      <c r="L30" s="15">
        <v>35</v>
      </c>
      <c r="M30" s="15">
        <v>35</v>
      </c>
      <c r="N30" s="15">
        <v>1050</v>
      </c>
      <c r="O30" s="15">
        <f>N30/M30</f>
        <v>30</v>
      </c>
      <c r="P30" s="15">
        <v>200</v>
      </c>
      <c r="Q30" s="15">
        <v>200</v>
      </c>
      <c r="R30" s="15">
        <v>5115</v>
      </c>
      <c r="S30" s="15">
        <f>R30/Q30</f>
        <v>25.575</v>
      </c>
      <c r="T30" s="3"/>
      <c r="U30" s="15"/>
      <c r="V30" s="15"/>
      <c r="W30" s="15">
        <v>0</v>
      </c>
      <c r="X30" s="11" t="s">
        <v>33</v>
      </c>
      <c r="Y30" s="15"/>
      <c r="Z30" s="15"/>
      <c r="AA30" s="15"/>
      <c r="AB30" s="15"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s="14" customFormat="1" ht="11.25">
      <c r="A31" s="11" t="s">
        <v>34</v>
      </c>
      <c r="B31" s="11">
        <v>350</v>
      </c>
      <c r="C31" s="11"/>
      <c r="D31" s="11">
        <v>200</v>
      </c>
      <c r="E31" s="11"/>
      <c r="F31" s="11"/>
      <c r="G31" s="2">
        <v>630</v>
      </c>
      <c r="H31" s="2">
        <f t="shared" si="0"/>
        <v>40</v>
      </c>
      <c r="I31" s="2">
        <f t="shared" si="1"/>
        <v>40</v>
      </c>
      <c r="J31" s="2">
        <f t="shared" si="2"/>
        <v>1100</v>
      </c>
      <c r="K31" s="2">
        <f>J31/I31</f>
        <v>27.5</v>
      </c>
      <c r="L31" s="15">
        <v>40</v>
      </c>
      <c r="M31" s="15">
        <v>40</v>
      </c>
      <c r="N31" s="15">
        <v>1100</v>
      </c>
      <c r="O31" s="15">
        <f>N31/M31</f>
        <v>27.5</v>
      </c>
      <c r="P31" s="15"/>
      <c r="Q31" s="15"/>
      <c r="R31" s="15"/>
      <c r="S31" s="15">
        <v>0</v>
      </c>
      <c r="T31" s="3"/>
      <c r="U31" s="15"/>
      <c r="V31" s="15"/>
      <c r="W31" s="15">
        <v>0</v>
      </c>
      <c r="X31" s="11" t="s">
        <v>34</v>
      </c>
      <c r="Y31" s="15"/>
      <c r="Z31" s="15"/>
      <c r="AA31" s="15"/>
      <c r="AB31" s="15">
        <v>0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s="14" customFormat="1" ht="11.25">
      <c r="A32" s="11" t="s">
        <v>58</v>
      </c>
      <c r="B32" s="11">
        <v>80</v>
      </c>
      <c r="C32" s="11"/>
      <c r="D32" s="11">
        <v>100</v>
      </c>
      <c r="E32" s="11"/>
      <c r="F32" s="11"/>
      <c r="G32" s="2">
        <v>75</v>
      </c>
      <c r="H32" s="2">
        <f t="shared" si="0"/>
        <v>0</v>
      </c>
      <c r="I32" s="2">
        <f t="shared" si="1"/>
        <v>0</v>
      </c>
      <c r="J32" s="2">
        <f t="shared" si="2"/>
        <v>0</v>
      </c>
      <c r="K32" s="2">
        <v>0</v>
      </c>
      <c r="L32" s="15"/>
      <c r="M32" s="15"/>
      <c r="N32" s="15"/>
      <c r="O32" s="15">
        <v>0</v>
      </c>
      <c r="P32" s="15"/>
      <c r="Q32" s="15"/>
      <c r="R32" s="15"/>
      <c r="S32" s="15">
        <v>0</v>
      </c>
      <c r="T32" s="3"/>
      <c r="U32" s="15"/>
      <c r="V32" s="15"/>
      <c r="W32" s="15">
        <v>0</v>
      </c>
      <c r="X32" s="11" t="s">
        <v>58</v>
      </c>
      <c r="Y32" s="15"/>
      <c r="Z32" s="15"/>
      <c r="AA32" s="15"/>
      <c r="AB32" s="15">
        <v>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s="14" customFormat="1" ht="11.25">
      <c r="A33" s="11" t="s">
        <v>20</v>
      </c>
      <c r="B33" s="11">
        <v>10</v>
      </c>
      <c r="C33" s="11">
        <v>25</v>
      </c>
      <c r="D33" s="11">
        <v>45</v>
      </c>
      <c r="E33" s="11">
        <v>100</v>
      </c>
      <c r="F33" s="11"/>
      <c r="G33" s="2">
        <v>398</v>
      </c>
      <c r="H33" s="2">
        <v>48</v>
      </c>
      <c r="I33" s="2">
        <v>48</v>
      </c>
      <c r="J33" s="2">
        <v>1450</v>
      </c>
      <c r="K33" s="2">
        <f>J33/I33</f>
        <v>30.208333333333332</v>
      </c>
      <c r="L33" s="15"/>
      <c r="M33" s="15"/>
      <c r="N33" s="15"/>
      <c r="O33" s="15">
        <v>0</v>
      </c>
      <c r="P33" s="15">
        <v>48</v>
      </c>
      <c r="Q33" s="15">
        <v>48</v>
      </c>
      <c r="R33" s="15">
        <v>1450</v>
      </c>
      <c r="S33" s="15">
        <f>R33/Q33</f>
        <v>30.208333333333332</v>
      </c>
      <c r="T33" s="3"/>
      <c r="U33" s="15"/>
      <c r="V33" s="15"/>
      <c r="W33" s="15">
        <v>0</v>
      </c>
      <c r="X33" s="11" t="s">
        <v>20</v>
      </c>
      <c r="Y33" s="15"/>
      <c r="Z33" s="15"/>
      <c r="AA33" s="15"/>
      <c r="AB33" s="15"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4" customFormat="1" ht="11.25">
      <c r="A34" s="11" t="s">
        <v>59</v>
      </c>
      <c r="B34" s="11"/>
      <c r="C34" s="11"/>
      <c r="D34" s="11"/>
      <c r="E34" s="11"/>
      <c r="F34" s="11"/>
      <c r="G34" s="2">
        <v>233</v>
      </c>
      <c r="H34" s="2">
        <f t="shared" si="0"/>
        <v>0</v>
      </c>
      <c r="I34" s="2">
        <f t="shared" si="1"/>
        <v>0</v>
      </c>
      <c r="J34" s="2">
        <f t="shared" si="2"/>
        <v>0</v>
      </c>
      <c r="K34" s="2">
        <v>0</v>
      </c>
      <c r="L34" s="15"/>
      <c r="M34" s="15"/>
      <c r="N34" s="15"/>
      <c r="O34" s="15">
        <v>0</v>
      </c>
      <c r="P34" s="15"/>
      <c r="Q34" s="15"/>
      <c r="R34" s="15"/>
      <c r="S34" s="15">
        <v>0</v>
      </c>
      <c r="T34" s="3"/>
      <c r="U34" s="15"/>
      <c r="V34" s="15"/>
      <c r="W34" s="15">
        <v>0</v>
      </c>
      <c r="X34" s="11" t="s">
        <v>59</v>
      </c>
      <c r="Y34" s="15"/>
      <c r="Z34" s="15"/>
      <c r="AA34" s="15"/>
      <c r="AB34" s="15">
        <v>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s="14" customFormat="1" ht="11.25">
      <c r="A35" s="11" t="s">
        <v>35</v>
      </c>
      <c r="B35" s="11"/>
      <c r="C35" s="11"/>
      <c r="D35" s="11"/>
      <c r="E35" s="11"/>
      <c r="F35" s="11"/>
      <c r="G35" s="2">
        <v>300</v>
      </c>
      <c r="H35" s="2">
        <f t="shared" si="0"/>
        <v>0</v>
      </c>
      <c r="I35" s="2">
        <f t="shared" si="1"/>
        <v>0</v>
      </c>
      <c r="J35" s="2">
        <f t="shared" si="2"/>
        <v>0</v>
      </c>
      <c r="K35" s="2">
        <v>0</v>
      </c>
      <c r="L35" s="15"/>
      <c r="M35" s="15"/>
      <c r="N35" s="15"/>
      <c r="O35" s="15">
        <v>0</v>
      </c>
      <c r="P35" s="15"/>
      <c r="Q35" s="15"/>
      <c r="R35" s="15"/>
      <c r="S35" s="15">
        <v>0</v>
      </c>
      <c r="T35" s="3"/>
      <c r="U35" s="15"/>
      <c r="V35" s="15"/>
      <c r="W35" s="15">
        <v>0</v>
      </c>
      <c r="X35" s="11" t="s">
        <v>35</v>
      </c>
      <c r="Y35" s="15"/>
      <c r="Z35" s="15"/>
      <c r="AA35" s="15"/>
      <c r="AB35" s="15">
        <v>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s="14" customFormat="1" ht="11.25">
      <c r="A36" s="11" t="s">
        <v>60</v>
      </c>
      <c r="B36" s="11"/>
      <c r="C36" s="11"/>
      <c r="D36" s="11"/>
      <c r="E36" s="11"/>
      <c r="F36" s="11"/>
      <c r="G36" s="2">
        <v>159</v>
      </c>
      <c r="H36" s="2">
        <f t="shared" si="0"/>
        <v>0</v>
      </c>
      <c r="I36" s="2">
        <f t="shared" si="1"/>
        <v>0</v>
      </c>
      <c r="J36" s="2">
        <f t="shared" si="2"/>
        <v>0</v>
      </c>
      <c r="K36" s="2">
        <v>0</v>
      </c>
      <c r="L36" s="15"/>
      <c r="M36" s="15"/>
      <c r="N36" s="15"/>
      <c r="O36" s="15">
        <v>0</v>
      </c>
      <c r="P36" s="15"/>
      <c r="Q36" s="15"/>
      <c r="R36" s="15"/>
      <c r="S36" s="15">
        <v>0</v>
      </c>
      <c r="T36" s="3"/>
      <c r="U36" s="15"/>
      <c r="V36" s="15"/>
      <c r="W36" s="15">
        <v>0</v>
      </c>
      <c r="X36" s="11" t="s">
        <v>60</v>
      </c>
      <c r="Y36" s="15"/>
      <c r="Z36" s="15"/>
      <c r="AA36" s="15"/>
      <c r="AB36" s="15">
        <v>0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4" customFormat="1" ht="11.25">
      <c r="A37" s="11" t="s">
        <v>21</v>
      </c>
      <c r="B37" s="11"/>
      <c r="C37" s="11"/>
      <c r="D37" s="11"/>
      <c r="E37" s="11"/>
      <c r="F37" s="11"/>
      <c r="G37" s="2">
        <v>15</v>
      </c>
      <c r="H37" s="2">
        <f t="shared" si="0"/>
        <v>0</v>
      </c>
      <c r="I37" s="2">
        <f t="shared" si="1"/>
        <v>0</v>
      </c>
      <c r="J37" s="2">
        <f t="shared" si="2"/>
        <v>0</v>
      </c>
      <c r="K37" s="2">
        <v>0</v>
      </c>
      <c r="L37" s="15"/>
      <c r="M37" s="15"/>
      <c r="N37" s="15"/>
      <c r="O37" s="15">
        <v>0</v>
      </c>
      <c r="P37" s="15"/>
      <c r="Q37" s="15"/>
      <c r="R37" s="15"/>
      <c r="S37" s="15">
        <v>0</v>
      </c>
      <c r="T37" s="3"/>
      <c r="U37" s="15"/>
      <c r="V37" s="15"/>
      <c r="W37" s="15">
        <v>0</v>
      </c>
      <c r="X37" s="11" t="s">
        <v>21</v>
      </c>
      <c r="Y37" s="15"/>
      <c r="Z37" s="15"/>
      <c r="AA37" s="15"/>
      <c r="AB37" s="15">
        <v>0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4" customFormat="1" ht="11.25">
      <c r="A38" s="11" t="s">
        <v>22</v>
      </c>
      <c r="B38" s="11"/>
      <c r="C38" s="11"/>
      <c r="D38" s="11"/>
      <c r="E38" s="11"/>
      <c r="F38" s="11"/>
      <c r="G38" s="2"/>
      <c r="H38" s="2">
        <f t="shared" si="0"/>
        <v>0</v>
      </c>
      <c r="I38" s="2">
        <f t="shared" si="1"/>
        <v>0</v>
      </c>
      <c r="J38" s="2">
        <f t="shared" si="2"/>
        <v>0</v>
      </c>
      <c r="K38" s="2">
        <v>0</v>
      </c>
      <c r="L38" s="15"/>
      <c r="M38" s="15"/>
      <c r="N38" s="15"/>
      <c r="O38" s="15">
        <v>0</v>
      </c>
      <c r="P38" s="15"/>
      <c r="Q38" s="15"/>
      <c r="R38" s="15"/>
      <c r="S38" s="15">
        <v>0</v>
      </c>
      <c r="T38" s="3"/>
      <c r="U38" s="15"/>
      <c r="V38" s="15"/>
      <c r="W38" s="15">
        <v>0</v>
      </c>
      <c r="X38" s="11" t="s">
        <v>22</v>
      </c>
      <c r="Y38" s="15"/>
      <c r="Z38" s="15"/>
      <c r="AA38" s="15"/>
      <c r="AB38" s="15">
        <v>0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4" customFormat="1" ht="11.25">
      <c r="A39" s="11" t="s">
        <v>61</v>
      </c>
      <c r="B39" s="11"/>
      <c r="C39" s="11"/>
      <c r="D39" s="11"/>
      <c r="E39" s="11"/>
      <c r="F39" s="11"/>
      <c r="G39" s="2">
        <v>442</v>
      </c>
      <c r="H39" s="2">
        <f t="shared" si="0"/>
        <v>0</v>
      </c>
      <c r="I39" s="2">
        <f t="shared" si="1"/>
        <v>0</v>
      </c>
      <c r="J39" s="2">
        <f t="shared" si="2"/>
        <v>0</v>
      </c>
      <c r="K39" s="2">
        <v>0</v>
      </c>
      <c r="L39" s="15"/>
      <c r="M39" s="15"/>
      <c r="N39" s="15"/>
      <c r="O39" s="15">
        <v>0</v>
      </c>
      <c r="P39" s="15"/>
      <c r="Q39" s="15"/>
      <c r="R39" s="15"/>
      <c r="S39" s="15">
        <v>0</v>
      </c>
      <c r="T39" s="3"/>
      <c r="U39" s="15"/>
      <c r="V39" s="15"/>
      <c r="W39" s="15">
        <v>0</v>
      </c>
      <c r="X39" s="11" t="s">
        <v>61</v>
      </c>
      <c r="Y39" s="15"/>
      <c r="Z39" s="15"/>
      <c r="AA39" s="15"/>
      <c r="AB39" s="15">
        <v>0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4" customFormat="1" ht="15" customHeight="1">
      <c r="A40" s="11" t="s">
        <v>36</v>
      </c>
      <c r="B40" s="11"/>
      <c r="C40" s="11"/>
      <c r="D40" s="11"/>
      <c r="E40" s="11"/>
      <c r="F40" s="11"/>
      <c r="G40" s="2"/>
      <c r="H40" s="2">
        <f t="shared" si="0"/>
        <v>0</v>
      </c>
      <c r="I40" s="2">
        <f t="shared" si="1"/>
        <v>0</v>
      </c>
      <c r="J40" s="2">
        <f t="shared" si="2"/>
        <v>0</v>
      </c>
      <c r="K40" s="2">
        <v>0</v>
      </c>
      <c r="L40" s="15"/>
      <c r="M40" s="15"/>
      <c r="N40" s="15"/>
      <c r="O40" s="15">
        <v>0</v>
      </c>
      <c r="P40" s="15"/>
      <c r="Q40" s="15"/>
      <c r="R40" s="15"/>
      <c r="S40" s="15">
        <v>0</v>
      </c>
      <c r="T40" s="3"/>
      <c r="U40" s="15"/>
      <c r="V40" s="15"/>
      <c r="W40" s="15">
        <v>0</v>
      </c>
      <c r="X40" s="11" t="s">
        <v>36</v>
      </c>
      <c r="Y40" s="15"/>
      <c r="Z40" s="15"/>
      <c r="AA40" s="15"/>
      <c r="AB40" s="15">
        <v>0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7" customFormat="1" ht="11.25">
      <c r="A41" s="11" t="s">
        <v>37</v>
      </c>
      <c r="B41" s="11"/>
      <c r="C41" s="11"/>
      <c r="D41" s="11"/>
      <c r="E41" s="11"/>
      <c r="F41" s="11"/>
      <c r="G41" s="2">
        <v>230</v>
      </c>
      <c r="H41" s="2">
        <f t="shared" si="0"/>
        <v>0</v>
      </c>
      <c r="I41" s="2">
        <f t="shared" si="1"/>
        <v>0</v>
      </c>
      <c r="J41" s="2">
        <f t="shared" si="2"/>
        <v>0</v>
      </c>
      <c r="K41" s="2">
        <v>0</v>
      </c>
      <c r="L41" s="15"/>
      <c r="M41" s="15"/>
      <c r="N41" s="15"/>
      <c r="O41" s="15">
        <v>0</v>
      </c>
      <c r="P41" s="15"/>
      <c r="Q41" s="15"/>
      <c r="R41" s="15"/>
      <c r="S41" s="15">
        <v>0</v>
      </c>
      <c r="T41" s="3"/>
      <c r="U41" s="15"/>
      <c r="V41" s="15"/>
      <c r="W41" s="15">
        <v>0</v>
      </c>
      <c r="X41" s="11" t="s">
        <v>37</v>
      </c>
      <c r="Y41" s="15"/>
      <c r="Z41" s="15"/>
      <c r="AA41" s="15"/>
      <c r="AB41" s="15">
        <v>0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s="19" customFormat="1" ht="12.75" customHeight="1">
      <c r="A42" s="12" t="s">
        <v>23</v>
      </c>
      <c r="B42" s="12">
        <f aca="true" t="shared" si="5" ref="B42:V42">SUM(B4:B41)</f>
        <v>3548</v>
      </c>
      <c r="C42" s="12">
        <f t="shared" si="5"/>
        <v>728</v>
      </c>
      <c r="D42" s="12">
        <f t="shared" si="5"/>
        <v>4446</v>
      </c>
      <c r="E42" s="12">
        <f t="shared" si="5"/>
        <v>14454</v>
      </c>
      <c r="F42" s="12">
        <f t="shared" si="5"/>
        <v>3750</v>
      </c>
      <c r="G42" s="12">
        <f t="shared" si="5"/>
        <v>18407</v>
      </c>
      <c r="H42" s="12">
        <f t="shared" si="5"/>
        <v>1989</v>
      </c>
      <c r="I42" s="12">
        <f t="shared" si="5"/>
        <v>1714</v>
      </c>
      <c r="J42" s="12">
        <f t="shared" si="5"/>
        <v>53065</v>
      </c>
      <c r="K42" s="2">
        <f>J42/I42</f>
        <v>30.959743290548424</v>
      </c>
      <c r="L42" s="12">
        <f t="shared" si="5"/>
        <v>404</v>
      </c>
      <c r="M42" s="12">
        <f t="shared" si="5"/>
        <v>233</v>
      </c>
      <c r="N42" s="12">
        <f t="shared" si="5"/>
        <v>6489</v>
      </c>
      <c r="O42" s="15">
        <f>N42/M42</f>
        <v>27.84978540772532</v>
      </c>
      <c r="P42" s="12">
        <f t="shared" si="5"/>
        <v>1395</v>
      </c>
      <c r="Q42" s="12">
        <f t="shared" si="5"/>
        <v>1366</v>
      </c>
      <c r="R42" s="12">
        <f t="shared" si="5"/>
        <v>44741</v>
      </c>
      <c r="S42" s="15">
        <f>R42/Q42</f>
        <v>32.75329428989751</v>
      </c>
      <c r="T42" s="12">
        <f t="shared" si="5"/>
        <v>115</v>
      </c>
      <c r="U42" s="12">
        <f t="shared" si="5"/>
        <v>100</v>
      </c>
      <c r="V42" s="12">
        <f t="shared" si="5"/>
        <v>1566</v>
      </c>
      <c r="W42" s="15">
        <f>V42/U42</f>
        <v>15.66</v>
      </c>
      <c r="X42" s="12" t="s">
        <v>23</v>
      </c>
      <c r="Y42" s="12">
        <f>SUM(Y4:Y41)</f>
        <v>120</v>
      </c>
      <c r="Z42" s="12">
        <f>SUM(Z4:Z41)</f>
        <v>50</v>
      </c>
      <c r="AA42" s="12">
        <f>SUM(AA4:AA41)</f>
        <v>1500</v>
      </c>
      <c r="AB42" s="15">
        <f>AA42/Z42</f>
        <v>30</v>
      </c>
      <c r="AC42" s="12">
        <f>SUM(AC4:AC41)</f>
        <v>0</v>
      </c>
      <c r="AD42" s="12"/>
      <c r="AE42" s="12"/>
      <c r="AF42" s="12"/>
      <c r="AG42" s="12">
        <f>SUM(AG4:AG41)</f>
        <v>15</v>
      </c>
      <c r="AH42" s="12"/>
      <c r="AI42" s="12"/>
      <c r="AJ42" s="12"/>
      <c r="AK42" s="12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s="19" customFormat="1" ht="11.25">
      <c r="A43" s="13" t="s">
        <v>24</v>
      </c>
      <c r="B43" s="13">
        <v>6950</v>
      </c>
      <c r="C43" s="13">
        <v>1751</v>
      </c>
      <c r="D43" s="13">
        <v>12350</v>
      </c>
      <c r="E43" s="13">
        <v>17183</v>
      </c>
      <c r="F43" s="13">
        <v>22443</v>
      </c>
      <c r="G43" s="13">
        <v>18407</v>
      </c>
      <c r="H43" s="2">
        <v>18407</v>
      </c>
      <c r="I43" s="13">
        <v>18407</v>
      </c>
      <c r="J43" s="13"/>
      <c r="K43" s="13"/>
      <c r="L43" s="13">
        <v>1867</v>
      </c>
      <c r="M43" s="13">
        <v>1867</v>
      </c>
      <c r="N43" s="13"/>
      <c r="O43" s="13"/>
      <c r="P43" s="13">
        <v>3797</v>
      </c>
      <c r="Q43" s="13">
        <v>3797</v>
      </c>
      <c r="R43" s="13"/>
      <c r="S43" s="13"/>
      <c r="T43" s="13">
        <v>248</v>
      </c>
      <c r="U43" s="13"/>
      <c r="V43" s="12"/>
      <c r="W43" s="12"/>
      <c r="X43" s="13" t="s">
        <v>24</v>
      </c>
      <c r="Y43" s="12">
        <v>4738</v>
      </c>
      <c r="Z43" s="12">
        <v>4738</v>
      </c>
      <c r="AA43" s="12"/>
      <c r="AB43" s="12"/>
      <c r="AC43" s="12">
        <v>5378</v>
      </c>
      <c r="AD43" s="12"/>
      <c r="AE43" s="12"/>
      <c r="AF43" s="12"/>
      <c r="AG43" s="12">
        <v>1435</v>
      </c>
      <c r="AH43" s="12"/>
      <c r="AI43" s="12"/>
      <c r="AJ43" s="12"/>
      <c r="AK43" s="12">
        <v>704</v>
      </c>
      <c r="AL43" s="12"/>
      <c r="AM43" s="12"/>
      <c r="AN43" s="12"/>
      <c r="AO43" s="12">
        <v>59</v>
      </c>
      <c r="AP43" s="12"/>
      <c r="AQ43" s="12"/>
      <c r="AR43" s="12"/>
      <c r="AS43" s="12">
        <v>181</v>
      </c>
      <c r="AT43" s="12"/>
      <c r="AU43" s="12"/>
      <c r="AV43" s="12"/>
    </row>
    <row r="44" spans="1:48" s="14" customFormat="1" ht="11.25">
      <c r="A44" s="20" t="s">
        <v>62</v>
      </c>
      <c r="B44" s="11">
        <f>B42/B43*100</f>
        <v>51.05035971223022</v>
      </c>
      <c r="C44" s="21">
        <f aca="true" t="shared" si="6" ref="C44:W44">C42/C43*100</f>
        <v>41.576242147344374</v>
      </c>
      <c r="D44" s="21">
        <f t="shared" si="6"/>
        <v>36</v>
      </c>
      <c r="E44" s="21">
        <f t="shared" si="6"/>
        <v>84.11802362800442</v>
      </c>
      <c r="F44" s="21">
        <f t="shared" si="6"/>
        <v>16.708996123512897</v>
      </c>
      <c r="G44" s="21">
        <v>100</v>
      </c>
      <c r="H44" s="21">
        <f t="shared" si="6"/>
        <v>10.80567175531048</v>
      </c>
      <c r="I44" s="21">
        <f t="shared" si="6"/>
        <v>9.311674906285653</v>
      </c>
      <c r="J44" s="21" t="s">
        <v>65</v>
      </c>
      <c r="K44" s="21" t="s">
        <v>65</v>
      </c>
      <c r="L44" s="21">
        <f t="shared" si="6"/>
        <v>21.638993036957686</v>
      </c>
      <c r="M44" s="21">
        <f t="shared" si="6"/>
        <v>12.479914301017676</v>
      </c>
      <c r="N44" s="21" t="e">
        <f t="shared" si="6"/>
        <v>#DIV/0!</v>
      </c>
      <c r="O44" s="21" t="e">
        <f t="shared" si="6"/>
        <v>#DIV/0!</v>
      </c>
      <c r="P44" s="21">
        <f t="shared" si="6"/>
        <v>36.739531208849094</v>
      </c>
      <c r="Q44" s="21">
        <f t="shared" si="6"/>
        <v>35.97577034500922</v>
      </c>
      <c r="R44" s="21" t="e">
        <f t="shared" si="6"/>
        <v>#DIV/0!</v>
      </c>
      <c r="S44" s="21" t="e">
        <f t="shared" si="6"/>
        <v>#DIV/0!</v>
      </c>
      <c r="T44" s="21">
        <f t="shared" si="6"/>
        <v>46.37096774193548</v>
      </c>
      <c r="U44" s="21" t="e">
        <f t="shared" si="6"/>
        <v>#DIV/0!</v>
      </c>
      <c r="V44" s="21" t="e">
        <f t="shared" si="6"/>
        <v>#DIV/0!</v>
      </c>
      <c r="W44" s="21" t="e">
        <f t="shared" si="6"/>
        <v>#DIV/0!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21:47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1:47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1:47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1:47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1:47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1:47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1:47" ht="12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1:47" ht="12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1:47" ht="12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1:47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1:47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1:47" ht="12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1:47" ht="12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</sheetData>
  <mergeCells count="14">
    <mergeCell ref="A1:W1"/>
    <mergeCell ref="AC2:AF2"/>
    <mergeCell ref="A2:A3"/>
    <mergeCell ref="Y2:AB2"/>
    <mergeCell ref="T2:W2"/>
    <mergeCell ref="L2:O2"/>
    <mergeCell ref="P2:S2"/>
    <mergeCell ref="B2:B3"/>
    <mergeCell ref="C2:C3"/>
    <mergeCell ref="D2:D3"/>
    <mergeCell ref="E2:E3"/>
    <mergeCell ref="F2:F3"/>
    <mergeCell ref="X2:X3"/>
    <mergeCell ref="G2:K2"/>
  </mergeCells>
  <printOptions/>
  <pageMargins left="0.1968503937007874" right="0.03937007874015748" top="0.7480314960629921" bottom="0.1968503937007874" header="0.1968503937007874" footer="0"/>
  <pageSetup horizontalDpi="600" verticalDpi="600" orientation="landscape" pageOrder="overThenDown" paperSize="9" scale="80" r:id="rId1"/>
  <colBreaks count="1" manualBreakCount="1">
    <brk id="2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info4</cp:lastModifiedBy>
  <cp:lastPrinted>1980-01-03T23:07:04Z</cp:lastPrinted>
  <dcterms:created xsi:type="dcterms:W3CDTF">2006-07-25T13:31:08Z</dcterms:created>
  <dcterms:modified xsi:type="dcterms:W3CDTF">2007-08-03T11:11:05Z</dcterms:modified>
  <cp:category/>
  <cp:version/>
  <cp:contentType/>
  <cp:contentStatus/>
</cp:coreProperties>
</file>