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<sst xmlns="http://schemas.openxmlformats.org/spreadsheetml/2006/main" count="156" uniqueCount="71">
  <si>
    <t xml:space="preserve">Дуслык </t>
  </si>
  <si>
    <t>Колос</t>
  </si>
  <si>
    <t>Звезда</t>
  </si>
  <si>
    <t>Гвардеец</t>
  </si>
  <si>
    <t>Родина</t>
  </si>
  <si>
    <t>Чулпан</t>
  </si>
  <si>
    <t>Родник</t>
  </si>
  <si>
    <t>Заря</t>
  </si>
  <si>
    <t>Первом.</t>
  </si>
  <si>
    <t>Малалла</t>
  </si>
  <si>
    <t>Мир</t>
  </si>
  <si>
    <t>Знамя</t>
  </si>
  <si>
    <t>Хастар</t>
  </si>
  <si>
    <t>Югель</t>
  </si>
  <si>
    <t>Питомник</t>
  </si>
  <si>
    <t>Илмир</t>
  </si>
  <si>
    <t>Чернозем</t>
  </si>
  <si>
    <t>По району</t>
  </si>
  <si>
    <t>План</t>
  </si>
  <si>
    <t>Хозяйства</t>
  </si>
  <si>
    <t>Ленинец</t>
  </si>
  <si>
    <t>Сидели</t>
  </si>
  <si>
    <t>Надежда</t>
  </si>
  <si>
    <t>Труд</t>
  </si>
  <si>
    <t>Булинская</t>
  </si>
  <si>
    <t>Кр.Знамя</t>
  </si>
  <si>
    <t>Исток</t>
  </si>
  <si>
    <t>Жизнь</t>
  </si>
  <si>
    <t>Батыр</t>
  </si>
  <si>
    <t>Корма</t>
  </si>
  <si>
    <t>Броневик</t>
  </si>
  <si>
    <t>ООО Алга</t>
  </si>
  <si>
    <t>Тойсинская</t>
  </si>
  <si>
    <t>ООО Чемень</t>
  </si>
  <si>
    <t>СХПК Батырев.</t>
  </si>
  <si>
    <t>Знание</t>
  </si>
  <si>
    <t>Движение</t>
  </si>
  <si>
    <t>Чабатова</t>
  </si>
  <si>
    <t>Самат</t>
  </si>
  <si>
    <t>им.Ленина</t>
  </si>
  <si>
    <t xml:space="preserve">подъем зяби </t>
  </si>
  <si>
    <t>Батырев-с</t>
  </si>
  <si>
    <t xml:space="preserve">   посев озимых</t>
  </si>
  <si>
    <t>рожь,га.</t>
  </si>
  <si>
    <t>пщеница,га</t>
  </si>
  <si>
    <t>картофель</t>
  </si>
  <si>
    <t>убрано, га.</t>
  </si>
  <si>
    <t>план</t>
  </si>
  <si>
    <t>факт</t>
  </si>
  <si>
    <t>ур-ть ц/га</t>
  </si>
  <si>
    <t>валовый сбор</t>
  </si>
  <si>
    <t>сахарная свекла</t>
  </si>
  <si>
    <t>убрано кукурузы, га</t>
  </si>
  <si>
    <t>% выполнения</t>
  </si>
  <si>
    <t>посеяно всего</t>
  </si>
  <si>
    <t xml:space="preserve">Всего план </t>
  </si>
  <si>
    <t xml:space="preserve">  </t>
  </si>
  <si>
    <t>в том числе</t>
  </si>
  <si>
    <t xml:space="preserve">№ </t>
  </si>
  <si>
    <t>Овощи всего,</t>
  </si>
  <si>
    <t>в том числе морковь</t>
  </si>
  <si>
    <t>столовая свекла</t>
  </si>
  <si>
    <t>капуста</t>
  </si>
  <si>
    <t>п/п</t>
  </si>
  <si>
    <t>вал</t>
  </si>
  <si>
    <t>ур-ть</t>
  </si>
  <si>
    <t>сбор,</t>
  </si>
  <si>
    <t>цн/га</t>
  </si>
  <si>
    <t>кормовая свекла</t>
  </si>
  <si>
    <t>лук репка</t>
  </si>
  <si>
    <t>Сведения о ходе уборочных работ на 02.10.07г.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</si>
</sst>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2"/>
    </font>
    <font>
      <b/>
      <sz val="10"/>
      <name val="Arial Cyr"/>
      <family val="2"/>
    </font>
    <font>
      <b/>
      <sz val="13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75" zoomScaleNormal="75" zoomScaleSheetLayoutView="75" workbookViewId="0" topLeftCell="A1">
      <selection activeCell="B35" sqref="B35"/>
    </sheetView>
  </sheetViews>
  <sheetFormatPr defaultColWidth="9.00390625" defaultRowHeight="12.75"/>
  <cols>
    <col min="1" max="1" width="15.125" style="0" customWidth="1"/>
    <col min="2" max="4" width="8.75390625" style="0" customWidth="1"/>
    <col min="5" max="5" width="9.25390625" style="0" customWidth="1"/>
    <col min="6" max="6" width="11.125" style="0" customWidth="1"/>
    <col min="7" max="7" width="10.125" style="0" customWidth="1"/>
    <col min="8" max="8" width="7.375" style="0" customWidth="1"/>
    <col min="9" max="9" width="8.375" style="0" customWidth="1"/>
    <col min="10" max="10" width="9.375" style="0" customWidth="1"/>
    <col min="11" max="11" width="8.75390625" style="0" customWidth="1"/>
    <col min="12" max="13" width="7.625" style="0" customWidth="1"/>
    <col min="15" max="17" width="8.625" style="0" customWidth="1"/>
    <col min="18" max="18" width="6.875" style="0" customWidth="1"/>
    <col min="19" max="19" width="6.375" style="0" customWidth="1"/>
    <col min="20" max="20" width="5.25390625" style="0" customWidth="1"/>
    <col min="21" max="21" width="14.25390625" style="0" customWidth="1"/>
    <col min="22" max="23" width="6.75390625" style="0" customWidth="1"/>
    <col min="24" max="24" width="5.75390625" style="0" customWidth="1"/>
    <col min="25" max="25" width="7.375" style="0" customWidth="1"/>
    <col min="26" max="26" width="7.25390625" style="0" customWidth="1"/>
    <col min="27" max="28" width="7.625" style="0" customWidth="1"/>
    <col min="29" max="29" width="6.875" style="0" customWidth="1"/>
    <col min="30" max="30" width="6.25390625" style="0" customWidth="1"/>
    <col min="31" max="32" width="7.375" style="0" customWidth="1"/>
    <col min="33" max="35" width="7.00390625" style="0" customWidth="1"/>
    <col min="36" max="37" width="7.625" style="0" customWidth="1"/>
    <col min="38" max="38" width="6.25390625" style="0" customWidth="1"/>
    <col min="39" max="39" width="7.625" style="0" customWidth="1"/>
    <col min="40" max="40" width="6.75390625" style="0" customWidth="1"/>
    <col min="41" max="41" width="7.25390625" style="0" customWidth="1"/>
  </cols>
  <sheetData>
    <row r="1" spans="1:19" ht="15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8"/>
      <c r="Q1" s="28"/>
      <c r="R1" s="28"/>
      <c r="S1" s="28"/>
    </row>
    <row r="2" spans="1:41" s="1" customFormat="1" ht="13.5" customHeight="1">
      <c r="A2" s="46" t="s">
        <v>19</v>
      </c>
      <c r="B2" s="43" t="s">
        <v>40</v>
      </c>
      <c r="C2" s="50" t="s">
        <v>42</v>
      </c>
      <c r="D2" s="51"/>
      <c r="E2" s="51"/>
      <c r="F2" s="52"/>
      <c r="G2" s="49" t="s">
        <v>52</v>
      </c>
      <c r="H2" s="40" t="s">
        <v>45</v>
      </c>
      <c r="I2" s="40"/>
      <c r="J2" s="40"/>
      <c r="K2" s="40"/>
      <c r="L2" s="40" t="s">
        <v>51</v>
      </c>
      <c r="M2" s="40"/>
      <c r="N2" s="40"/>
      <c r="O2" s="40"/>
      <c r="P2" s="36" t="s">
        <v>68</v>
      </c>
      <c r="Q2" s="37"/>
      <c r="R2" s="37"/>
      <c r="S2" s="38"/>
      <c r="T2" s="22" t="s">
        <v>58</v>
      </c>
      <c r="U2" s="55" t="s">
        <v>19</v>
      </c>
      <c r="V2" s="36" t="s">
        <v>59</v>
      </c>
      <c r="W2" s="37"/>
      <c r="X2" s="37"/>
      <c r="Y2" s="38"/>
      <c r="Z2" s="36" t="s">
        <v>60</v>
      </c>
      <c r="AA2" s="37"/>
      <c r="AB2" s="37"/>
      <c r="AC2" s="38"/>
      <c r="AD2" s="36" t="s">
        <v>61</v>
      </c>
      <c r="AE2" s="37"/>
      <c r="AF2" s="37"/>
      <c r="AG2" s="38"/>
      <c r="AH2" s="36" t="s">
        <v>62</v>
      </c>
      <c r="AI2" s="37"/>
      <c r="AJ2" s="37"/>
      <c r="AK2" s="38"/>
      <c r="AL2" s="36" t="s">
        <v>69</v>
      </c>
      <c r="AM2" s="37"/>
      <c r="AN2" s="37"/>
      <c r="AO2" s="38"/>
    </row>
    <row r="3" spans="1:41" s="1" customFormat="1" ht="13.5" customHeight="1">
      <c r="A3" s="47"/>
      <c r="B3" s="44"/>
      <c r="C3" s="34" t="s">
        <v>55</v>
      </c>
      <c r="D3" s="34" t="s">
        <v>54</v>
      </c>
      <c r="E3" s="53" t="s">
        <v>57</v>
      </c>
      <c r="F3" s="54"/>
      <c r="G3" s="49"/>
      <c r="H3" s="40" t="s">
        <v>46</v>
      </c>
      <c r="I3" s="40"/>
      <c r="J3" s="41" t="s">
        <v>50</v>
      </c>
      <c r="K3" s="41" t="s">
        <v>49</v>
      </c>
      <c r="L3" s="40" t="s">
        <v>46</v>
      </c>
      <c r="M3" s="40"/>
      <c r="N3" s="41" t="s">
        <v>50</v>
      </c>
      <c r="O3" s="41" t="s">
        <v>49</v>
      </c>
      <c r="P3" s="36" t="s">
        <v>46</v>
      </c>
      <c r="Q3" s="38"/>
      <c r="R3" s="30" t="s">
        <v>64</v>
      </c>
      <c r="S3" s="30" t="s">
        <v>65</v>
      </c>
      <c r="T3" s="23" t="s">
        <v>63</v>
      </c>
      <c r="U3" s="56"/>
      <c r="V3" s="36" t="s">
        <v>46</v>
      </c>
      <c r="W3" s="38"/>
      <c r="X3" s="22" t="s">
        <v>64</v>
      </c>
      <c r="Y3" s="22" t="s">
        <v>65</v>
      </c>
      <c r="Z3" s="36" t="s">
        <v>46</v>
      </c>
      <c r="AA3" s="38"/>
      <c r="AB3" s="22" t="s">
        <v>64</v>
      </c>
      <c r="AC3" s="22" t="s">
        <v>65</v>
      </c>
      <c r="AD3" s="36" t="s">
        <v>46</v>
      </c>
      <c r="AE3" s="38"/>
      <c r="AF3" s="22" t="s">
        <v>64</v>
      </c>
      <c r="AG3" s="22" t="s">
        <v>65</v>
      </c>
      <c r="AH3" s="36" t="s">
        <v>46</v>
      </c>
      <c r="AI3" s="38"/>
      <c r="AJ3" s="22" t="s">
        <v>64</v>
      </c>
      <c r="AK3" s="22" t="s">
        <v>65</v>
      </c>
      <c r="AL3" s="36" t="s">
        <v>46</v>
      </c>
      <c r="AM3" s="38"/>
      <c r="AN3" s="22" t="s">
        <v>64</v>
      </c>
      <c r="AO3" s="22" t="s">
        <v>65</v>
      </c>
    </row>
    <row r="4" spans="1:41" s="1" customFormat="1" ht="12" customHeight="1">
      <c r="A4" s="48"/>
      <c r="B4" s="45"/>
      <c r="C4" s="35"/>
      <c r="D4" s="35"/>
      <c r="E4" s="21" t="s">
        <v>43</v>
      </c>
      <c r="F4" s="21" t="s">
        <v>44</v>
      </c>
      <c r="G4" s="49"/>
      <c r="H4" s="4" t="s">
        <v>47</v>
      </c>
      <c r="I4" s="4" t="s">
        <v>48</v>
      </c>
      <c r="J4" s="42"/>
      <c r="K4" s="42"/>
      <c r="L4" s="4" t="s">
        <v>47</v>
      </c>
      <c r="M4" s="4" t="s">
        <v>48</v>
      </c>
      <c r="N4" s="42"/>
      <c r="O4" s="42"/>
      <c r="P4" s="26" t="s">
        <v>47</v>
      </c>
      <c r="Q4" s="26" t="s">
        <v>48</v>
      </c>
      <c r="R4" s="24" t="s">
        <v>66</v>
      </c>
      <c r="S4" s="24" t="s">
        <v>67</v>
      </c>
      <c r="T4" s="24"/>
      <c r="U4" s="57"/>
      <c r="V4" s="26" t="s">
        <v>47</v>
      </c>
      <c r="W4" s="26" t="s">
        <v>48</v>
      </c>
      <c r="X4" s="25" t="s">
        <v>66</v>
      </c>
      <c r="Y4" s="25" t="s">
        <v>67</v>
      </c>
      <c r="Z4" s="26" t="s">
        <v>47</v>
      </c>
      <c r="AA4" s="26" t="s">
        <v>48</v>
      </c>
      <c r="AB4" s="25" t="s">
        <v>66</v>
      </c>
      <c r="AC4" s="25" t="s">
        <v>67</v>
      </c>
      <c r="AD4" s="26" t="s">
        <v>47</v>
      </c>
      <c r="AE4" s="26" t="s">
        <v>48</v>
      </c>
      <c r="AF4" s="25" t="s">
        <v>66</v>
      </c>
      <c r="AG4" s="25" t="s">
        <v>67</v>
      </c>
      <c r="AH4" s="26" t="s">
        <v>47</v>
      </c>
      <c r="AI4" s="26" t="s">
        <v>48</v>
      </c>
      <c r="AJ4" s="25" t="s">
        <v>66</v>
      </c>
      <c r="AK4" s="25" t="s">
        <v>67</v>
      </c>
      <c r="AL4" s="26" t="s">
        <v>47</v>
      </c>
      <c r="AM4" s="26" t="s">
        <v>48</v>
      </c>
      <c r="AN4" s="25" t="s">
        <v>66</v>
      </c>
      <c r="AO4" s="25" t="s">
        <v>67</v>
      </c>
    </row>
    <row r="5" spans="1:41" s="1" customFormat="1" ht="12.75">
      <c r="A5" s="4" t="s">
        <v>0</v>
      </c>
      <c r="B5" s="4">
        <v>150</v>
      </c>
      <c r="C5" s="18">
        <v>440</v>
      </c>
      <c r="D5" s="20">
        <f>E5+F5</f>
        <v>220</v>
      </c>
      <c r="E5" s="5">
        <v>170</v>
      </c>
      <c r="F5" s="5">
        <v>50</v>
      </c>
      <c r="G5" s="6"/>
      <c r="H5" s="6">
        <v>10</v>
      </c>
      <c r="I5" s="6">
        <v>5</v>
      </c>
      <c r="J5" s="6">
        <v>750</v>
      </c>
      <c r="K5" s="6">
        <f>J5/I5</f>
        <v>150</v>
      </c>
      <c r="L5" s="6">
        <v>10</v>
      </c>
      <c r="M5" s="6"/>
      <c r="N5" s="6"/>
      <c r="O5" s="6" t="e">
        <f>N5/M5</f>
        <v>#DIV/0!</v>
      </c>
      <c r="P5" s="29"/>
      <c r="Q5" s="29"/>
      <c r="R5" s="29"/>
      <c r="S5" s="29"/>
      <c r="T5" s="24">
        <v>1</v>
      </c>
      <c r="U5" s="4" t="s">
        <v>0</v>
      </c>
      <c r="V5" s="5">
        <v>3</v>
      </c>
      <c r="W5" s="5">
        <f>AA5+AE5+AI5+AM5</f>
        <v>0</v>
      </c>
      <c r="X5" s="5">
        <f>AB5+AF5+AJ5+AN5</f>
        <v>0</v>
      </c>
      <c r="Y5" s="5" t="e">
        <f>X5/W5</f>
        <v>#DIV/0!</v>
      </c>
      <c r="Z5" s="5"/>
      <c r="AA5" s="5"/>
      <c r="AB5" s="5"/>
      <c r="AC5" s="5"/>
      <c r="AD5" s="5">
        <v>3</v>
      </c>
      <c r="AE5" s="5"/>
      <c r="AF5" s="5"/>
      <c r="AG5" s="5"/>
      <c r="AH5" s="5"/>
      <c r="AI5" s="5"/>
      <c r="AJ5" s="5"/>
      <c r="AK5" s="5"/>
      <c r="AL5" s="27"/>
      <c r="AM5" s="27"/>
      <c r="AN5" s="27"/>
      <c r="AO5" s="27"/>
    </row>
    <row r="6" spans="1:41" s="1" customFormat="1" ht="12.75">
      <c r="A6" s="6" t="s">
        <v>31</v>
      </c>
      <c r="B6" s="6"/>
      <c r="C6" s="18">
        <v>200</v>
      </c>
      <c r="D6" s="20">
        <f aca="true" t="shared" si="0" ref="D6:D42">E6+F6</f>
        <v>0</v>
      </c>
      <c r="E6" s="5"/>
      <c r="F6" s="5"/>
      <c r="G6" s="6"/>
      <c r="H6" s="6">
        <v>7</v>
      </c>
      <c r="I6" s="6"/>
      <c r="J6" s="6"/>
      <c r="K6" s="6" t="e">
        <f aca="true" t="shared" si="1" ref="K6:K16">J6/I6</f>
        <v>#DIV/0!</v>
      </c>
      <c r="L6" s="6"/>
      <c r="M6" s="6"/>
      <c r="N6" s="6"/>
      <c r="O6" s="6"/>
      <c r="P6" s="6"/>
      <c r="Q6" s="6"/>
      <c r="R6" s="6"/>
      <c r="S6" s="6"/>
      <c r="T6" s="5">
        <v>2</v>
      </c>
      <c r="U6" s="6" t="s">
        <v>31</v>
      </c>
      <c r="V6" s="5"/>
      <c r="W6" s="5">
        <f aca="true" t="shared" si="2" ref="W6:W43">AA6+AE6+AI6+AM6</f>
        <v>0</v>
      </c>
      <c r="X6" s="5">
        <f aca="true" t="shared" si="3" ref="X6:X43">AB6+AF6+AJ6+AN6</f>
        <v>0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7"/>
      <c r="AM6" s="27"/>
      <c r="AN6" s="27"/>
      <c r="AO6" s="27"/>
    </row>
    <row r="7" spans="1:41" s="1" customFormat="1" ht="12.75">
      <c r="A7" s="6" t="s">
        <v>20</v>
      </c>
      <c r="B7" s="6"/>
      <c r="C7" s="18">
        <v>100</v>
      </c>
      <c r="D7" s="20">
        <f t="shared" si="0"/>
        <v>0</v>
      </c>
      <c r="E7" s="5"/>
      <c r="F7" s="5"/>
      <c r="G7" s="6"/>
      <c r="H7" s="6">
        <v>5</v>
      </c>
      <c r="I7" s="6"/>
      <c r="J7" s="6"/>
      <c r="K7" s="6" t="e">
        <f t="shared" si="1"/>
        <v>#DIV/0!</v>
      </c>
      <c r="L7" s="6"/>
      <c r="M7" s="6"/>
      <c r="N7" s="6"/>
      <c r="O7" s="6"/>
      <c r="P7" s="6"/>
      <c r="Q7" s="6"/>
      <c r="R7" s="6"/>
      <c r="S7" s="6"/>
      <c r="T7" s="5">
        <v>3</v>
      </c>
      <c r="U7" s="6" t="s">
        <v>20</v>
      </c>
      <c r="V7" s="5"/>
      <c r="W7" s="5">
        <f t="shared" si="2"/>
        <v>0</v>
      </c>
      <c r="X7" s="5">
        <f t="shared" si="3"/>
        <v>0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7"/>
      <c r="AM7" s="27"/>
      <c r="AN7" s="27"/>
      <c r="AO7" s="27"/>
    </row>
    <row r="8" spans="1:41" s="1" customFormat="1" ht="12.75">
      <c r="A8" s="6" t="s">
        <v>39</v>
      </c>
      <c r="B8" s="6">
        <v>810</v>
      </c>
      <c r="C8" s="18">
        <v>825</v>
      </c>
      <c r="D8" s="20">
        <f t="shared" si="0"/>
        <v>564</v>
      </c>
      <c r="E8" s="5">
        <v>114</v>
      </c>
      <c r="F8" s="5">
        <v>450</v>
      </c>
      <c r="G8" s="6">
        <v>60</v>
      </c>
      <c r="H8" s="6">
        <v>230</v>
      </c>
      <c r="I8" s="6">
        <v>150</v>
      </c>
      <c r="J8" s="6">
        <v>39800</v>
      </c>
      <c r="K8" s="15">
        <f t="shared" si="1"/>
        <v>265.3333333333333</v>
      </c>
      <c r="L8" s="6">
        <v>100</v>
      </c>
      <c r="M8" s="6"/>
      <c r="N8" s="6"/>
      <c r="O8" s="6" t="e">
        <f>N8/M8</f>
        <v>#DIV/0!</v>
      </c>
      <c r="P8" s="6">
        <v>14</v>
      </c>
      <c r="Q8" s="6"/>
      <c r="R8" s="6"/>
      <c r="S8" s="6"/>
      <c r="T8" s="5">
        <v>4</v>
      </c>
      <c r="U8" s="6" t="s">
        <v>39</v>
      </c>
      <c r="V8" s="5">
        <v>6</v>
      </c>
      <c r="W8" s="5">
        <f t="shared" si="2"/>
        <v>0</v>
      </c>
      <c r="X8" s="5">
        <f t="shared" si="3"/>
        <v>0</v>
      </c>
      <c r="Y8" s="5" t="e">
        <f>X8/W8</f>
        <v>#DIV/0!</v>
      </c>
      <c r="Z8" s="5"/>
      <c r="AA8" s="5"/>
      <c r="AB8" s="5"/>
      <c r="AC8" s="5"/>
      <c r="AD8" s="5"/>
      <c r="AE8" s="5"/>
      <c r="AF8" s="5"/>
      <c r="AG8" s="5"/>
      <c r="AH8" s="5">
        <v>6</v>
      </c>
      <c r="AI8" s="5"/>
      <c r="AJ8" s="5"/>
      <c r="AK8" s="5"/>
      <c r="AL8" s="27"/>
      <c r="AM8" s="27"/>
      <c r="AN8" s="27"/>
      <c r="AO8" s="27"/>
    </row>
    <row r="9" spans="1:41" s="1" customFormat="1" ht="12.75">
      <c r="A9" s="6" t="s">
        <v>1</v>
      </c>
      <c r="B9" s="6">
        <v>200</v>
      </c>
      <c r="C9" s="18">
        <v>115</v>
      </c>
      <c r="D9" s="20">
        <v>115</v>
      </c>
      <c r="E9" s="5"/>
      <c r="F9" s="5">
        <v>115</v>
      </c>
      <c r="G9" s="6"/>
      <c r="H9" s="6">
        <v>20</v>
      </c>
      <c r="I9" s="6">
        <v>9</v>
      </c>
      <c r="J9" s="6">
        <v>1200</v>
      </c>
      <c r="K9" s="15">
        <f t="shared" si="1"/>
        <v>133.33333333333334</v>
      </c>
      <c r="L9" s="6">
        <v>100</v>
      </c>
      <c r="M9" s="6"/>
      <c r="N9" s="6"/>
      <c r="O9" s="6" t="e">
        <f>N9/M9</f>
        <v>#DIV/0!</v>
      </c>
      <c r="P9" s="6"/>
      <c r="Q9" s="6"/>
      <c r="R9" s="6"/>
      <c r="S9" s="6"/>
      <c r="T9" s="5">
        <v>5</v>
      </c>
      <c r="U9" s="6" t="s">
        <v>1</v>
      </c>
      <c r="V9" s="5">
        <v>10</v>
      </c>
      <c r="W9" s="5">
        <f t="shared" si="2"/>
        <v>4</v>
      </c>
      <c r="X9" s="5">
        <f t="shared" si="3"/>
        <v>1000</v>
      </c>
      <c r="Y9" s="5">
        <f>X9/W9</f>
        <v>250</v>
      </c>
      <c r="Z9" s="5"/>
      <c r="AA9" s="5"/>
      <c r="AB9" s="5"/>
      <c r="AC9" s="5"/>
      <c r="AD9" s="5">
        <v>10</v>
      </c>
      <c r="AE9" s="5">
        <v>4</v>
      </c>
      <c r="AF9" s="5">
        <v>1000</v>
      </c>
      <c r="AG9" s="5">
        <v>250</v>
      </c>
      <c r="AH9" s="5"/>
      <c r="AI9" s="5"/>
      <c r="AJ9" s="5"/>
      <c r="AK9" s="5"/>
      <c r="AL9" s="27"/>
      <c r="AM9" s="27"/>
      <c r="AN9" s="27"/>
      <c r="AO9" s="27"/>
    </row>
    <row r="10" spans="1:41" s="1" customFormat="1" ht="12.75">
      <c r="A10" s="6" t="s">
        <v>32</v>
      </c>
      <c r="B10" s="6">
        <v>470</v>
      </c>
      <c r="C10" s="18">
        <v>255</v>
      </c>
      <c r="D10" s="20">
        <f t="shared" si="0"/>
        <v>300</v>
      </c>
      <c r="E10" s="5">
        <v>80</v>
      </c>
      <c r="F10" s="5">
        <v>220</v>
      </c>
      <c r="G10" s="6">
        <v>10</v>
      </c>
      <c r="H10" s="6">
        <v>15</v>
      </c>
      <c r="I10" s="6">
        <v>15</v>
      </c>
      <c r="J10" s="6">
        <v>1725</v>
      </c>
      <c r="K10" s="15">
        <f t="shared" si="1"/>
        <v>115</v>
      </c>
      <c r="L10" s="6"/>
      <c r="M10" s="6"/>
      <c r="N10" s="6"/>
      <c r="O10" s="6"/>
      <c r="P10" s="6"/>
      <c r="Q10" s="6"/>
      <c r="R10" s="6"/>
      <c r="S10" s="6"/>
      <c r="T10" s="5">
        <v>6</v>
      </c>
      <c r="U10" s="6" t="s">
        <v>32</v>
      </c>
      <c r="V10" s="5"/>
      <c r="W10" s="5">
        <f t="shared" si="2"/>
        <v>0</v>
      </c>
      <c r="X10" s="5">
        <f t="shared" si="3"/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7"/>
      <c r="AM10" s="27"/>
      <c r="AN10" s="27"/>
      <c r="AO10" s="27"/>
    </row>
    <row r="11" spans="1:41" s="1" customFormat="1" ht="12.75">
      <c r="A11" s="6" t="s">
        <v>2</v>
      </c>
      <c r="B11" s="6">
        <v>210</v>
      </c>
      <c r="C11" s="18">
        <v>219</v>
      </c>
      <c r="D11" s="20">
        <f t="shared" si="0"/>
        <v>290</v>
      </c>
      <c r="E11" s="5">
        <v>100</v>
      </c>
      <c r="F11" s="5">
        <v>190</v>
      </c>
      <c r="G11" s="6"/>
      <c r="H11" s="6">
        <v>20</v>
      </c>
      <c r="I11" s="6">
        <v>14</v>
      </c>
      <c r="J11" s="6">
        <v>2520</v>
      </c>
      <c r="K11" s="15">
        <f t="shared" si="1"/>
        <v>180</v>
      </c>
      <c r="L11" s="6">
        <v>30</v>
      </c>
      <c r="M11" s="6"/>
      <c r="N11" s="6"/>
      <c r="O11" s="6" t="e">
        <f>N11/M11</f>
        <v>#DIV/0!</v>
      </c>
      <c r="P11" s="6"/>
      <c r="Q11" s="6"/>
      <c r="R11" s="6"/>
      <c r="S11" s="6"/>
      <c r="T11" s="5">
        <v>7</v>
      </c>
      <c r="U11" s="6" t="s">
        <v>2</v>
      </c>
      <c r="V11" s="5">
        <v>4</v>
      </c>
      <c r="W11" s="5">
        <f t="shared" si="2"/>
        <v>0</v>
      </c>
      <c r="X11" s="5">
        <f t="shared" si="3"/>
        <v>0</v>
      </c>
      <c r="Y11" s="5" t="e">
        <f>X11/W11</f>
        <v>#DIV/0!</v>
      </c>
      <c r="Z11" s="5"/>
      <c r="AA11" s="5"/>
      <c r="AB11" s="5"/>
      <c r="AC11" s="5"/>
      <c r="AD11" s="5">
        <v>3</v>
      </c>
      <c r="AE11" s="5"/>
      <c r="AF11" s="5"/>
      <c r="AG11" s="5"/>
      <c r="AH11" s="5">
        <v>1</v>
      </c>
      <c r="AI11" s="5"/>
      <c r="AJ11" s="5"/>
      <c r="AK11" s="5"/>
      <c r="AL11" s="27"/>
      <c r="AM11" s="27"/>
      <c r="AN11" s="27"/>
      <c r="AO11" s="27"/>
    </row>
    <row r="12" spans="1:41" s="1" customFormat="1" ht="12.75">
      <c r="A12" s="6" t="s">
        <v>3</v>
      </c>
      <c r="B12" s="6">
        <v>600</v>
      </c>
      <c r="C12" s="18">
        <v>270</v>
      </c>
      <c r="D12" s="20">
        <f t="shared" si="0"/>
        <v>300</v>
      </c>
      <c r="E12" s="5">
        <v>250</v>
      </c>
      <c r="F12" s="5">
        <v>50</v>
      </c>
      <c r="G12" s="6"/>
      <c r="H12" s="6">
        <v>50</v>
      </c>
      <c r="I12" s="6">
        <v>35</v>
      </c>
      <c r="J12" s="6">
        <v>7000</v>
      </c>
      <c r="K12" s="15">
        <f t="shared" si="1"/>
        <v>200</v>
      </c>
      <c r="L12" s="6"/>
      <c r="M12" s="6"/>
      <c r="N12" s="6"/>
      <c r="O12" s="6"/>
      <c r="P12" s="6"/>
      <c r="Q12" s="6"/>
      <c r="R12" s="6"/>
      <c r="S12" s="6"/>
      <c r="T12" s="5">
        <v>8</v>
      </c>
      <c r="U12" s="6" t="s">
        <v>3</v>
      </c>
      <c r="V12" s="5"/>
      <c r="W12" s="5">
        <f t="shared" si="2"/>
        <v>0</v>
      </c>
      <c r="X12" s="5">
        <f t="shared" si="3"/>
        <v>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7"/>
      <c r="AM12" s="27"/>
      <c r="AN12" s="27"/>
      <c r="AO12" s="27"/>
    </row>
    <row r="13" spans="1:41" s="1" customFormat="1" ht="12.75">
      <c r="A13" s="6" t="s">
        <v>6</v>
      </c>
      <c r="B13" s="6">
        <v>120</v>
      </c>
      <c r="C13" s="18">
        <v>300</v>
      </c>
      <c r="D13" s="20">
        <f t="shared" si="0"/>
        <v>90</v>
      </c>
      <c r="E13" s="5">
        <v>90</v>
      </c>
      <c r="F13" s="5"/>
      <c r="G13" s="6"/>
      <c r="H13" s="6"/>
      <c r="I13" s="6"/>
      <c r="J13" s="6"/>
      <c r="K13" s="15"/>
      <c r="L13" s="6"/>
      <c r="M13" s="6"/>
      <c r="N13" s="6"/>
      <c r="O13" s="6"/>
      <c r="P13" s="6"/>
      <c r="Q13" s="6"/>
      <c r="R13" s="6"/>
      <c r="S13" s="6"/>
      <c r="T13" s="5">
        <v>9</v>
      </c>
      <c r="U13" s="6" t="s">
        <v>6</v>
      </c>
      <c r="V13" s="5">
        <v>2</v>
      </c>
      <c r="W13" s="5">
        <f t="shared" si="2"/>
        <v>0</v>
      </c>
      <c r="X13" s="5">
        <f t="shared" si="3"/>
        <v>0</v>
      </c>
      <c r="Y13" s="5" t="e">
        <f>X13/W13</f>
        <v>#DIV/0!</v>
      </c>
      <c r="Z13" s="5">
        <v>1</v>
      </c>
      <c r="AA13" s="5"/>
      <c r="AB13" s="5"/>
      <c r="AC13" s="5"/>
      <c r="AD13" s="5">
        <v>1</v>
      </c>
      <c r="AE13" s="5"/>
      <c r="AF13" s="5"/>
      <c r="AG13" s="5"/>
      <c r="AH13" s="5"/>
      <c r="AI13" s="5"/>
      <c r="AJ13" s="5"/>
      <c r="AK13" s="5"/>
      <c r="AL13" s="27"/>
      <c r="AM13" s="27"/>
      <c r="AN13" s="27"/>
      <c r="AO13" s="27"/>
    </row>
    <row r="14" spans="1:41" s="1" customFormat="1" ht="12.75">
      <c r="A14" s="6" t="s">
        <v>5</v>
      </c>
      <c r="B14" s="6">
        <v>350</v>
      </c>
      <c r="C14" s="18">
        <v>160</v>
      </c>
      <c r="D14" s="20">
        <f t="shared" si="0"/>
        <v>350</v>
      </c>
      <c r="E14" s="5">
        <v>270</v>
      </c>
      <c r="F14" s="5">
        <v>80</v>
      </c>
      <c r="G14" s="6"/>
      <c r="H14" s="6">
        <v>75</v>
      </c>
      <c r="I14" s="6"/>
      <c r="J14" s="6"/>
      <c r="K14" s="15" t="e">
        <f t="shared" si="1"/>
        <v>#DIV/0!</v>
      </c>
      <c r="L14" s="6"/>
      <c r="M14" s="6"/>
      <c r="N14" s="6"/>
      <c r="O14" s="6"/>
      <c r="P14" s="6"/>
      <c r="Q14" s="6"/>
      <c r="R14" s="6"/>
      <c r="S14" s="6"/>
      <c r="T14" s="5">
        <v>10</v>
      </c>
      <c r="U14" s="6" t="s">
        <v>5</v>
      </c>
      <c r="V14" s="5"/>
      <c r="W14" s="5">
        <f t="shared" si="2"/>
        <v>0</v>
      </c>
      <c r="X14" s="5">
        <f t="shared" si="3"/>
        <v>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7"/>
      <c r="AM14" s="27"/>
      <c r="AN14" s="27"/>
      <c r="AO14" s="27"/>
    </row>
    <row r="15" spans="1:41" s="1" customFormat="1" ht="12.75">
      <c r="A15" s="6" t="s">
        <v>4</v>
      </c>
      <c r="B15" s="6">
        <v>170</v>
      </c>
      <c r="C15" s="18">
        <v>180</v>
      </c>
      <c r="D15" s="20">
        <f t="shared" si="0"/>
        <v>140</v>
      </c>
      <c r="E15" s="5"/>
      <c r="F15" s="5">
        <v>140</v>
      </c>
      <c r="G15" s="6"/>
      <c r="H15" s="6">
        <v>15</v>
      </c>
      <c r="I15" s="6">
        <v>9</v>
      </c>
      <c r="J15" s="6">
        <v>1200</v>
      </c>
      <c r="K15" s="15">
        <f t="shared" si="1"/>
        <v>133.33333333333334</v>
      </c>
      <c r="L15" s="6"/>
      <c r="M15" s="6"/>
      <c r="N15" s="6"/>
      <c r="O15" s="6"/>
      <c r="P15" s="6"/>
      <c r="Q15" s="6"/>
      <c r="R15" s="6"/>
      <c r="S15" s="6"/>
      <c r="T15" s="5">
        <v>11</v>
      </c>
      <c r="U15" s="6" t="s">
        <v>4</v>
      </c>
      <c r="V15" s="5"/>
      <c r="W15" s="5">
        <f t="shared" si="2"/>
        <v>0</v>
      </c>
      <c r="X15" s="5">
        <f t="shared" si="3"/>
        <v>0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7"/>
      <c r="AM15" s="27"/>
      <c r="AN15" s="27"/>
      <c r="AO15" s="27"/>
    </row>
    <row r="16" spans="1:41" s="1" customFormat="1" ht="12.75">
      <c r="A16" s="6" t="s">
        <v>7</v>
      </c>
      <c r="B16" s="6">
        <v>90</v>
      </c>
      <c r="C16" s="19"/>
      <c r="D16" s="20">
        <f t="shared" si="0"/>
        <v>0</v>
      </c>
      <c r="E16" s="5"/>
      <c r="F16" s="5"/>
      <c r="G16" s="6"/>
      <c r="H16" s="6">
        <v>20</v>
      </c>
      <c r="I16" s="6">
        <v>5</v>
      </c>
      <c r="J16" s="6">
        <v>400</v>
      </c>
      <c r="K16" s="15">
        <f t="shared" si="1"/>
        <v>80</v>
      </c>
      <c r="L16" s="6"/>
      <c r="M16" s="6"/>
      <c r="N16" s="6"/>
      <c r="O16" s="6"/>
      <c r="P16" s="6"/>
      <c r="Q16" s="6"/>
      <c r="R16" s="6"/>
      <c r="S16" s="6"/>
      <c r="T16" s="5">
        <v>12</v>
      </c>
      <c r="U16" s="6" t="s">
        <v>7</v>
      </c>
      <c r="V16" s="5"/>
      <c r="W16" s="5">
        <f t="shared" si="2"/>
        <v>0</v>
      </c>
      <c r="X16" s="5">
        <f t="shared" si="3"/>
        <v>0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7"/>
      <c r="AM16" s="27"/>
      <c r="AN16" s="27"/>
      <c r="AO16" s="27"/>
    </row>
    <row r="17" spans="1:41" s="1" customFormat="1" ht="12.75">
      <c r="A17" s="6" t="s">
        <v>8</v>
      </c>
      <c r="B17" s="6">
        <v>470</v>
      </c>
      <c r="C17" s="18">
        <v>190</v>
      </c>
      <c r="D17" s="20">
        <f t="shared" si="0"/>
        <v>170</v>
      </c>
      <c r="E17" s="5">
        <v>70</v>
      </c>
      <c r="F17" s="5">
        <v>100</v>
      </c>
      <c r="G17" s="6"/>
      <c r="H17" s="6">
        <v>60</v>
      </c>
      <c r="I17" s="6">
        <v>60</v>
      </c>
      <c r="J17" s="6">
        <v>10800</v>
      </c>
      <c r="K17" s="15">
        <f>J17/I17</f>
        <v>180</v>
      </c>
      <c r="L17" s="6">
        <v>10</v>
      </c>
      <c r="M17" s="6">
        <v>4</v>
      </c>
      <c r="N17" s="6">
        <v>1100</v>
      </c>
      <c r="O17" s="6">
        <f>N17/M17</f>
        <v>275</v>
      </c>
      <c r="P17" s="6"/>
      <c r="Q17" s="6"/>
      <c r="R17" s="6"/>
      <c r="S17" s="6"/>
      <c r="T17" s="5">
        <v>13</v>
      </c>
      <c r="U17" s="6" t="s">
        <v>8</v>
      </c>
      <c r="V17" s="5"/>
      <c r="W17" s="5">
        <f t="shared" si="2"/>
        <v>0</v>
      </c>
      <c r="X17" s="5">
        <f t="shared" si="3"/>
        <v>0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7"/>
      <c r="AM17" s="27"/>
      <c r="AN17" s="27"/>
      <c r="AO17" s="27"/>
    </row>
    <row r="18" spans="1:41" s="1" customFormat="1" ht="12.75">
      <c r="A18" s="6" t="s">
        <v>9</v>
      </c>
      <c r="B18" s="6">
        <v>450</v>
      </c>
      <c r="C18" s="18">
        <v>150</v>
      </c>
      <c r="D18" s="20">
        <f t="shared" si="0"/>
        <v>150</v>
      </c>
      <c r="E18" s="5">
        <v>70</v>
      </c>
      <c r="F18" s="5">
        <v>80</v>
      </c>
      <c r="G18" s="6">
        <v>50</v>
      </c>
      <c r="H18" s="6">
        <v>60</v>
      </c>
      <c r="I18" s="6">
        <v>60</v>
      </c>
      <c r="J18" s="6">
        <v>16560</v>
      </c>
      <c r="K18" s="15">
        <f>J18/I18</f>
        <v>276</v>
      </c>
      <c r="L18" s="6">
        <v>15</v>
      </c>
      <c r="M18" s="6"/>
      <c r="N18" s="6"/>
      <c r="O18" s="6"/>
      <c r="P18" s="6">
        <v>3</v>
      </c>
      <c r="Q18" s="6"/>
      <c r="R18" s="6"/>
      <c r="S18" s="6"/>
      <c r="T18" s="5">
        <v>14</v>
      </c>
      <c r="U18" s="6" t="s">
        <v>9</v>
      </c>
      <c r="V18" s="5">
        <v>10</v>
      </c>
      <c r="W18" s="5">
        <f t="shared" si="2"/>
        <v>6</v>
      </c>
      <c r="X18" s="5">
        <f t="shared" si="3"/>
        <v>2140</v>
      </c>
      <c r="Y18" s="5">
        <f>X18/W18</f>
        <v>356.6666666666667</v>
      </c>
      <c r="Z18" s="5">
        <v>5</v>
      </c>
      <c r="AA18" s="5">
        <v>4</v>
      </c>
      <c r="AB18" s="5">
        <v>1520</v>
      </c>
      <c r="AC18" s="5">
        <v>380</v>
      </c>
      <c r="AD18" s="5">
        <v>2</v>
      </c>
      <c r="AE18" s="5">
        <v>2</v>
      </c>
      <c r="AF18" s="5">
        <v>620</v>
      </c>
      <c r="AG18" s="5">
        <v>310</v>
      </c>
      <c r="AH18" s="5"/>
      <c r="AI18" s="5"/>
      <c r="AJ18" s="5"/>
      <c r="AK18" s="5"/>
      <c r="AL18" s="27"/>
      <c r="AM18" s="27"/>
      <c r="AN18" s="27"/>
      <c r="AO18" s="27"/>
    </row>
    <row r="19" spans="1:41" s="1" customFormat="1" ht="12.75">
      <c r="A19" s="6" t="s">
        <v>21</v>
      </c>
      <c r="B19" s="6">
        <v>170</v>
      </c>
      <c r="C19" s="18">
        <v>170</v>
      </c>
      <c r="D19" s="20">
        <f t="shared" si="0"/>
        <v>210</v>
      </c>
      <c r="E19" s="5"/>
      <c r="F19" s="5">
        <v>210</v>
      </c>
      <c r="G19" s="6"/>
      <c r="H19" s="6">
        <v>15</v>
      </c>
      <c r="I19" s="6">
        <v>15</v>
      </c>
      <c r="J19" s="6">
        <v>1950</v>
      </c>
      <c r="K19" s="15">
        <f aca="true" t="shared" si="4" ref="K19:K43">J19/I19</f>
        <v>130</v>
      </c>
      <c r="L19" s="6">
        <v>3</v>
      </c>
      <c r="M19" s="6"/>
      <c r="N19" s="6"/>
      <c r="O19" s="6"/>
      <c r="P19" s="6"/>
      <c r="Q19" s="6"/>
      <c r="R19" s="6"/>
      <c r="S19" s="6"/>
      <c r="T19" s="5">
        <v>15</v>
      </c>
      <c r="U19" s="6" t="s">
        <v>21</v>
      </c>
      <c r="V19" s="5"/>
      <c r="W19" s="5">
        <f t="shared" si="2"/>
        <v>0</v>
      </c>
      <c r="X19" s="5">
        <f t="shared" si="3"/>
        <v>0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7"/>
      <c r="AM19" s="27"/>
      <c r="AN19" s="27"/>
      <c r="AO19" s="27"/>
    </row>
    <row r="20" spans="1:41" s="1" customFormat="1" ht="12.75">
      <c r="A20" s="6" t="s">
        <v>22</v>
      </c>
      <c r="B20" s="6"/>
      <c r="C20" s="18"/>
      <c r="D20" s="20">
        <f t="shared" si="0"/>
        <v>30</v>
      </c>
      <c r="E20" s="5"/>
      <c r="F20" s="5">
        <v>30</v>
      </c>
      <c r="G20" s="6"/>
      <c r="H20" s="6"/>
      <c r="I20" s="6"/>
      <c r="J20" s="6"/>
      <c r="K20" s="15"/>
      <c r="L20" s="6"/>
      <c r="M20" s="6"/>
      <c r="N20" s="6"/>
      <c r="O20" s="6"/>
      <c r="P20" s="6"/>
      <c r="Q20" s="6"/>
      <c r="R20" s="6"/>
      <c r="S20" s="6"/>
      <c r="T20" s="5">
        <v>16</v>
      </c>
      <c r="U20" s="6" t="s">
        <v>22</v>
      </c>
      <c r="V20" s="5">
        <v>7</v>
      </c>
      <c r="W20" s="5">
        <f t="shared" si="2"/>
        <v>0</v>
      </c>
      <c r="X20" s="5">
        <f t="shared" si="3"/>
        <v>0</v>
      </c>
      <c r="Y20" s="5" t="e">
        <f>X20/W20</f>
        <v>#DIV/0!</v>
      </c>
      <c r="Z20" s="5">
        <v>3</v>
      </c>
      <c r="AA20" s="5"/>
      <c r="AB20" s="5"/>
      <c r="AC20" s="5"/>
      <c r="AD20" s="5">
        <v>4</v>
      </c>
      <c r="AE20" s="5"/>
      <c r="AF20" s="5"/>
      <c r="AG20" s="5"/>
      <c r="AH20" s="5"/>
      <c r="AI20" s="5"/>
      <c r="AJ20" s="5"/>
      <c r="AK20" s="5"/>
      <c r="AL20" s="27"/>
      <c r="AM20" s="27"/>
      <c r="AN20" s="27"/>
      <c r="AO20" s="27"/>
    </row>
    <row r="21" spans="1:41" s="1" customFormat="1" ht="12.75">
      <c r="A21" s="6" t="s">
        <v>33</v>
      </c>
      <c r="B21" s="6"/>
      <c r="C21" s="18">
        <v>50</v>
      </c>
      <c r="D21" s="20">
        <f t="shared" si="0"/>
        <v>80</v>
      </c>
      <c r="E21" s="5"/>
      <c r="F21" s="5">
        <v>80</v>
      </c>
      <c r="G21" s="6"/>
      <c r="H21" s="6"/>
      <c r="I21" s="6"/>
      <c r="J21" s="6"/>
      <c r="K21" s="15"/>
      <c r="L21" s="6"/>
      <c r="M21" s="6"/>
      <c r="N21" s="6"/>
      <c r="O21" s="6"/>
      <c r="P21" s="6"/>
      <c r="Q21" s="6"/>
      <c r="R21" s="6"/>
      <c r="S21" s="6"/>
      <c r="T21" s="5">
        <v>17</v>
      </c>
      <c r="U21" s="6" t="s">
        <v>33</v>
      </c>
      <c r="V21" s="5"/>
      <c r="W21" s="5">
        <f t="shared" si="2"/>
        <v>0</v>
      </c>
      <c r="X21" s="5">
        <f t="shared" si="3"/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7"/>
      <c r="AM21" s="27"/>
      <c r="AN21" s="27"/>
      <c r="AO21" s="27"/>
    </row>
    <row r="22" spans="1:41" s="1" customFormat="1" ht="12.75">
      <c r="A22" s="6" t="s">
        <v>10</v>
      </c>
      <c r="B22" s="6">
        <v>30</v>
      </c>
      <c r="C22" s="18">
        <v>150</v>
      </c>
      <c r="D22" s="20">
        <f t="shared" si="0"/>
        <v>95</v>
      </c>
      <c r="E22" s="5"/>
      <c r="F22" s="5">
        <v>95</v>
      </c>
      <c r="G22" s="6"/>
      <c r="H22" s="6">
        <v>20</v>
      </c>
      <c r="I22" s="6">
        <v>2</v>
      </c>
      <c r="J22" s="6">
        <v>200</v>
      </c>
      <c r="K22" s="15">
        <f t="shared" si="4"/>
        <v>100</v>
      </c>
      <c r="L22" s="6"/>
      <c r="M22" s="6"/>
      <c r="N22" s="6"/>
      <c r="O22" s="6"/>
      <c r="P22" s="6"/>
      <c r="Q22" s="6"/>
      <c r="R22" s="6"/>
      <c r="S22" s="6"/>
      <c r="T22" s="5">
        <v>18</v>
      </c>
      <c r="U22" s="6" t="s">
        <v>10</v>
      </c>
      <c r="V22" s="5"/>
      <c r="W22" s="5">
        <f t="shared" si="2"/>
        <v>0</v>
      </c>
      <c r="X22" s="5">
        <f t="shared" si="3"/>
        <v>0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7"/>
      <c r="AM22" s="27"/>
      <c r="AN22" s="27"/>
      <c r="AO22" s="27"/>
    </row>
    <row r="23" spans="1:41" s="1" customFormat="1" ht="12.75">
      <c r="A23" s="6" t="s">
        <v>11</v>
      </c>
      <c r="B23" s="6">
        <v>10</v>
      </c>
      <c r="C23" s="18">
        <v>200</v>
      </c>
      <c r="D23" s="20">
        <v>150</v>
      </c>
      <c r="E23" s="5"/>
      <c r="F23" s="5">
        <v>175</v>
      </c>
      <c r="G23" s="6" t="s">
        <v>56</v>
      </c>
      <c r="H23" s="6">
        <v>38</v>
      </c>
      <c r="I23" s="6">
        <v>9</v>
      </c>
      <c r="J23" s="6">
        <v>1100</v>
      </c>
      <c r="K23" s="15">
        <f t="shared" si="4"/>
        <v>122.22222222222223</v>
      </c>
      <c r="L23" s="6"/>
      <c r="M23" s="6"/>
      <c r="N23" s="6"/>
      <c r="O23" s="6"/>
      <c r="P23" s="6"/>
      <c r="Q23" s="6"/>
      <c r="R23" s="6"/>
      <c r="S23" s="6"/>
      <c r="T23" s="5">
        <v>19</v>
      </c>
      <c r="U23" s="6" t="s">
        <v>11</v>
      </c>
      <c r="V23" s="5"/>
      <c r="W23" s="5">
        <f t="shared" si="2"/>
        <v>0</v>
      </c>
      <c r="X23" s="5">
        <f t="shared" si="3"/>
        <v>0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7"/>
      <c r="AM23" s="27"/>
      <c r="AN23" s="27"/>
      <c r="AO23" s="27"/>
    </row>
    <row r="24" spans="1:41" s="1" customFormat="1" ht="12.75">
      <c r="A24" s="6" t="s">
        <v>23</v>
      </c>
      <c r="B24" s="6">
        <v>720</v>
      </c>
      <c r="C24" s="18">
        <v>650</v>
      </c>
      <c r="D24" s="20">
        <f t="shared" si="0"/>
        <v>620</v>
      </c>
      <c r="E24" s="5"/>
      <c r="F24" s="5">
        <v>620</v>
      </c>
      <c r="G24" s="6"/>
      <c r="H24" s="6">
        <v>200</v>
      </c>
      <c r="I24" s="6">
        <v>75</v>
      </c>
      <c r="J24" s="6">
        <v>20000</v>
      </c>
      <c r="K24" s="15">
        <f t="shared" si="4"/>
        <v>266.6666666666667</v>
      </c>
      <c r="L24" s="6"/>
      <c r="M24" s="6"/>
      <c r="N24" s="6"/>
      <c r="O24" s="6"/>
      <c r="P24" s="6"/>
      <c r="Q24" s="6"/>
      <c r="R24" s="6"/>
      <c r="S24" s="6"/>
      <c r="T24" s="5">
        <v>20</v>
      </c>
      <c r="U24" s="6" t="s">
        <v>23</v>
      </c>
      <c r="V24" s="5"/>
      <c r="W24" s="5">
        <f t="shared" si="2"/>
        <v>0</v>
      </c>
      <c r="X24" s="5">
        <f t="shared" si="3"/>
        <v>0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7"/>
      <c r="AM24" s="27"/>
      <c r="AN24" s="27"/>
      <c r="AO24" s="27"/>
    </row>
    <row r="25" spans="1:41" s="1" customFormat="1" ht="12.75">
      <c r="A25" s="6" t="s">
        <v>25</v>
      </c>
      <c r="B25" s="6">
        <v>650</v>
      </c>
      <c r="C25" s="18">
        <v>419</v>
      </c>
      <c r="D25" s="20">
        <f t="shared" si="0"/>
        <v>355</v>
      </c>
      <c r="E25" s="5">
        <v>95</v>
      </c>
      <c r="F25" s="5">
        <v>260</v>
      </c>
      <c r="G25" s="6">
        <v>90</v>
      </c>
      <c r="H25" s="6">
        <v>144</v>
      </c>
      <c r="I25" s="6">
        <v>75</v>
      </c>
      <c r="J25" s="6">
        <v>18500</v>
      </c>
      <c r="K25" s="15">
        <f t="shared" si="4"/>
        <v>246.66666666666666</v>
      </c>
      <c r="L25" s="6">
        <v>70</v>
      </c>
      <c r="M25" s="6"/>
      <c r="N25" s="6"/>
      <c r="O25" s="6"/>
      <c r="P25" s="6">
        <v>6</v>
      </c>
      <c r="Q25" s="6"/>
      <c r="R25" s="6"/>
      <c r="S25" s="6"/>
      <c r="T25" s="5">
        <v>21</v>
      </c>
      <c r="U25" s="6" t="s">
        <v>25</v>
      </c>
      <c r="V25" s="5">
        <v>10</v>
      </c>
      <c r="W25" s="5">
        <f t="shared" si="2"/>
        <v>10</v>
      </c>
      <c r="X25" s="5">
        <f t="shared" si="3"/>
        <v>800</v>
      </c>
      <c r="Y25" s="5">
        <f>X25/W25</f>
        <v>80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32">
        <v>10</v>
      </c>
      <c r="AM25" s="32">
        <v>10</v>
      </c>
      <c r="AN25" s="32">
        <v>800</v>
      </c>
      <c r="AO25" s="32">
        <v>80</v>
      </c>
    </row>
    <row r="26" spans="1:41" s="1" customFormat="1" ht="12.75">
      <c r="A26" s="6" t="s">
        <v>24</v>
      </c>
      <c r="B26" s="6">
        <v>35</v>
      </c>
      <c r="C26" s="18">
        <v>100</v>
      </c>
      <c r="D26" s="20">
        <f t="shared" si="0"/>
        <v>175</v>
      </c>
      <c r="E26" s="5"/>
      <c r="F26" s="5">
        <v>175</v>
      </c>
      <c r="G26" s="6"/>
      <c r="H26" s="6">
        <v>18</v>
      </c>
      <c r="I26" s="6">
        <v>15</v>
      </c>
      <c r="J26" s="6">
        <v>2250</v>
      </c>
      <c r="K26" s="15">
        <f t="shared" si="4"/>
        <v>150</v>
      </c>
      <c r="L26" s="6">
        <v>5</v>
      </c>
      <c r="M26" s="6"/>
      <c r="N26" s="6"/>
      <c r="O26" s="6"/>
      <c r="P26" s="6">
        <v>5</v>
      </c>
      <c r="Q26" s="6"/>
      <c r="R26" s="6"/>
      <c r="S26" s="6"/>
      <c r="T26" s="5">
        <v>22</v>
      </c>
      <c r="U26" s="6" t="s">
        <v>24</v>
      </c>
      <c r="V26" s="5">
        <v>6</v>
      </c>
      <c r="W26" s="5">
        <f t="shared" si="2"/>
        <v>0</v>
      </c>
      <c r="X26" s="5">
        <f t="shared" si="3"/>
        <v>0</v>
      </c>
      <c r="Y26" s="5" t="e">
        <f>X26/W26</f>
        <v>#DIV/0!</v>
      </c>
      <c r="Z26" s="5">
        <v>1</v>
      </c>
      <c r="AA26" s="5"/>
      <c r="AB26" s="5"/>
      <c r="AC26" s="5"/>
      <c r="AD26" s="5">
        <v>5</v>
      </c>
      <c r="AE26" s="5"/>
      <c r="AF26" s="5"/>
      <c r="AG26" s="5"/>
      <c r="AH26" s="5"/>
      <c r="AI26" s="5"/>
      <c r="AJ26" s="5"/>
      <c r="AK26" s="5"/>
      <c r="AL26" s="32"/>
      <c r="AM26" s="32"/>
      <c r="AN26" s="32"/>
      <c r="AO26" s="32"/>
    </row>
    <row r="27" spans="1:41" s="1" customFormat="1" ht="12.75">
      <c r="A27" s="6" t="s">
        <v>12</v>
      </c>
      <c r="B27" s="6"/>
      <c r="C27" s="18">
        <v>250</v>
      </c>
      <c r="D27" s="20">
        <f t="shared" si="0"/>
        <v>215</v>
      </c>
      <c r="E27" s="5"/>
      <c r="F27" s="5">
        <v>215</v>
      </c>
      <c r="G27" s="6">
        <v>40</v>
      </c>
      <c r="H27" s="6">
        <v>30</v>
      </c>
      <c r="I27" s="6">
        <v>12</v>
      </c>
      <c r="J27" s="6">
        <v>1200</v>
      </c>
      <c r="K27" s="15">
        <f t="shared" si="4"/>
        <v>100</v>
      </c>
      <c r="L27" s="6">
        <v>15</v>
      </c>
      <c r="M27" s="6"/>
      <c r="N27" s="6"/>
      <c r="O27" s="6"/>
      <c r="P27" s="6"/>
      <c r="Q27" s="6"/>
      <c r="R27" s="6"/>
      <c r="S27" s="6"/>
      <c r="T27" s="5">
        <v>23</v>
      </c>
      <c r="U27" s="6" t="s">
        <v>12</v>
      </c>
      <c r="V27" s="5">
        <v>3</v>
      </c>
      <c r="W27" s="5">
        <f t="shared" si="2"/>
        <v>0</v>
      </c>
      <c r="X27" s="5">
        <f t="shared" si="3"/>
        <v>0</v>
      </c>
      <c r="Y27" s="5" t="e">
        <f>X27/W27</f>
        <v>#DIV/0!</v>
      </c>
      <c r="Z27" s="5"/>
      <c r="AA27" s="5"/>
      <c r="AB27" s="5"/>
      <c r="AC27" s="5"/>
      <c r="AD27" s="5">
        <v>3</v>
      </c>
      <c r="AE27" s="5"/>
      <c r="AF27" s="5"/>
      <c r="AG27" s="5"/>
      <c r="AH27" s="5"/>
      <c r="AI27" s="5"/>
      <c r="AJ27" s="5"/>
      <c r="AK27" s="5"/>
      <c r="AL27" s="32"/>
      <c r="AM27" s="32"/>
      <c r="AN27" s="32"/>
      <c r="AO27" s="32"/>
    </row>
    <row r="28" spans="1:41" s="1" customFormat="1" ht="12.75">
      <c r="A28" s="6" t="s">
        <v>13</v>
      </c>
      <c r="B28" s="6">
        <v>310</v>
      </c>
      <c r="C28" s="18">
        <v>250</v>
      </c>
      <c r="D28" s="20">
        <f t="shared" si="0"/>
        <v>270</v>
      </c>
      <c r="E28" s="5">
        <v>60</v>
      </c>
      <c r="F28" s="5">
        <v>210</v>
      </c>
      <c r="G28" s="6"/>
      <c r="H28" s="6">
        <v>10</v>
      </c>
      <c r="I28" s="6">
        <v>10</v>
      </c>
      <c r="J28" s="6">
        <v>2000</v>
      </c>
      <c r="K28" s="15">
        <f t="shared" si="4"/>
        <v>200</v>
      </c>
      <c r="L28" s="6"/>
      <c r="M28" s="6"/>
      <c r="N28" s="6"/>
      <c r="O28" s="6"/>
      <c r="P28" s="6">
        <v>3</v>
      </c>
      <c r="Q28" s="6"/>
      <c r="R28" s="6"/>
      <c r="S28" s="6"/>
      <c r="T28" s="5">
        <v>24</v>
      </c>
      <c r="U28" s="6" t="s">
        <v>13</v>
      </c>
      <c r="V28" s="5">
        <v>3</v>
      </c>
      <c r="W28" s="5">
        <f t="shared" si="2"/>
        <v>0</v>
      </c>
      <c r="X28" s="5">
        <f t="shared" si="3"/>
        <v>0</v>
      </c>
      <c r="Y28" s="5" t="e">
        <f>X28/W28</f>
        <v>#DIV/0!</v>
      </c>
      <c r="Z28" s="5">
        <v>1</v>
      </c>
      <c r="AA28" s="5"/>
      <c r="AB28" s="5"/>
      <c r="AC28" s="5"/>
      <c r="AD28" s="5">
        <v>2</v>
      </c>
      <c r="AE28" s="5"/>
      <c r="AF28" s="5"/>
      <c r="AG28" s="5"/>
      <c r="AH28" s="5"/>
      <c r="AI28" s="5"/>
      <c r="AJ28" s="5"/>
      <c r="AK28" s="5"/>
      <c r="AL28" s="32"/>
      <c r="AM28" s="32"/>
      <c r="AN28" s="32"/>
      <c r="AO28" s="32"/>
    </row>
    <row r="29" spans="1:41" s="1" customFormat="1" ht="12.75">
      <c r="A29" s="6" t="s">
        <v>41</v>
      </c>
      <c r="B29" s="6">
        <v>500</v>
      </c>
      <c r="C29" s="18">
        <v>392</v>
      </c>
      <c r="D29" s="20">
        <f t="shared" si="0"/>
        <v>415</v>
      </c>
      <c r="E29" s="5">
        <v>149</v>
      </c>
      <c r="F29" s="5">
        <v>266</v>
      </c>
      <c r="G29" s="6"/>
      <c r="H29" s="6">
        <v>150</v>
      </c>
      <c r="I29" s="6">
        <v>100</v>
      </c>
      <c r="J29" s="6">
        <v>38000</v>
      </c>
      <c r="K29" s="15">
        <f t="shared" si="4"/>
        <v>380</v>
      </c>
      <c r="L29" s="6"/>
      <c r="M29" s="6"/>
      <c r="N29" s="6"/>
      <c r="O29" s="6"/>
      <c r="P29" s="6"/>
      <c r="Q29" s="6"/>
      <c r="R29" s="6"/>
      <c r="S29" s="6"/>
      <c r="T29" s="5">
        <v>25</v>
      </c>
      <c r="U29" s="6" t="s">
        <v>41</v>
      </c>
      <c r="V29" s="5"/>
      <c r="W29" s="5">
        <f t="shared" si="2"/>
        <v>0</v>
      </c>
      <c r="X29" s="5">
        <f t="shared" si="3"/>
        <v>0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2"/>
      <c r="AM29" s="32"/>
      <c r="AN29" s="32"/>
      <c r="AO29" s="32"/>
    </row>
    <row r="30" spans="1:41" s="1" customFormat="1" ht="12.75">
      <c r="A30" s="6" t="s">
        <v>34</v>
      </c>
      <c r="B30" s="6"/>
      <c r="C30" s="19"/>
      <c r="D30" s="20">
        <f t="shared" si="0"/>
        <v>0</v>
      </c>
      <c r="E30" s="5"/>
      <c r="F30" s="5"/>
      <c r="G30" s="6"/>
      <c r="H30" s="6">
        <v>30</v>
      </c>
      <c r="I30" s="6"/>
      <c r="J30" s="6"/>
      <c r="K30" s="15" t="e">
        <f t="shared" si="4"/>
        <v>#DIV/0!</v>
      </c>
      <c r="L30" s="6"/>
      <c r="M30" s="6"/>
      <c r="N30" s="6"/>
      <c r="O30" s="6"/>
      <c r="P30" s="6"/>
      <c r="Q30" s="6"/>
      <c r="R30" s="6"/>
      <c r="S30" s="6"/>
      <c r="T30" s="5">
        <v>26</v>
      </c>
      <c r="U30" s="6" t="s">
        <v>34</v>
      </c>
      <c r="V30" s="5"/>
      <c r="W30" s="5">
        <f t="shared" si="2"/>
        <v>0</v>
      </c>
      <c r="X30" s="5">
        <f t="shared" si="3"/>
        <v>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2"/>
      <c r="AM30" s="32"/>
      <c r="AN30" s="32"/>
      <c r="AO30" s="32"/>
    </row>
    <row r="31" spans="1:41" s="1" customFormat="1" ht="12.75">
      <c r="A31" s="6" t="s">
        <v>26</v>
      </c>
      <c r="B31" s="6">
        <v>470</v>
      </c>
      <c r="C31" s="18">
        <v>300</v>
      </c>
      <c r="D31" s="20">
        <f t="shared" si="0"/>
        <v>350</v>
      </c>
      <c r="E31" s="5"/>
      <c r="F31" s="5">
        <v>350</v>
      </c>
      <c r="G31" s="6"/>
      <c r="H31" s="6">
        <v>65</v>
      </c>
      <c r="I31" s="6">
        <v>50</v>
      </c>
      <c r="J31" s="6">
        <v>12500</v>
      </c>
      <c r="K31" s="15">
        <f t="shared" si="4"/>
        <v>250</v>
      </c>
      <c r="L31" s="6">
        <v>350</v>
      </c>
      <c r="M31" s="6">
        <v>220</v>
      </c>
      <c r="N31" s="6">
        <v>70400</v>
      </c>
      <c r="O31" s="6">
        <f>N31/M31</f>
        <v>320</v>
      </c>
      <c r="P31" s="6"/>
      <c r="Q31" s="6"/>
      <c r="R31" s="6"/>
      <c r="S31" s="6"/>
      <c r="T31" s="5">
        <v>27</v>
      </c>
      <c r="U31" s="6" t="s">
        <v>26</v>
      </c>
      <c r="V31" s="5"/>
      <c r="W31" s="5">
        <f t="shared" si="2"/>
        <v>0</v>
      </c>
      <c r="X31" s="5">
        <f t="shared" si="3"/>
        <v>0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2"/>
      <c r="AM31" s="32"/>
      <c r="AN31" s="32"/>
      <c r="AO31" s="32"/>
    </row>
    <row r="32" spans="1:41" s="1" customFormat="1" ht="12.75">
      <c r="A32" s="6" t="s">
        <v>27</v>
      </c>
      <c r="B32" s="6"/>
      <c r="C32" s="18">
        <v>250</v>
      </c>
      <c r="D32" s="20">
        <f t="shared" si="0"/>
        <v>395</v>
      </c>
      <c r="E32" s="5">
        <v>150</v>
      </c>
      <c r="F32" s="5">
        <v>245</v>
      </c>
      <c r="G32" s="6"/>
      <c r="H32" s="6"/>
      <c r="I32" s="6"/>
      <c r="J32" s="6"/>
      <c r="K32" s="15"/>
      <c r="L32" s="6"/>
      <c r="M32" s="6"/>
      <c r="N32" s="6"/>
      <c r="O32" s="6"/>
      <c r="P32" s="6"/>
      <c r="Q32" s="6"/>
      <c r="R32" s="6"/>
      <c r="S32" s="6"/>
      <c r="T32" s="5">
        <v>28</v>
      </c>
      <c r="U32" s="6" t="s">
        <v>27</v>
      </c>
      <c r="V32" s="5"/>
      <c r="W32" s="5">
        <f t="shared" si="2"/>
        <v>0</v>
      </c>
      <c r="X32" s="5">
        <f t="shared" si="3"/>
        <v>0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32"/>
      <c r="AM32" s="32"/>
      <c r="AN32" s="32"/>
      <c r="AO32" s="32"/>
    </row>
    <row r="33" spans="1:41" s="1" customFormat="1" ht="12.75">
      <c r="A33" s="6" t="s">
        <v>35</v>
      </c>
      <c r="B33" s="6"/>
      <c r="C33" s="18"/>
      <c r="D33" s="20">
        <f t="shared" si="0"/>
        <v>0</v>
      </c>
      <c r="E33" s="5"/>
      <c r="F33" s="5"/>
      <c r="G33" s="6"/>
      <c r="H33" s="6"/>
      <c r="I33" s="6"/>
      <c r="J33" s="6"/>
      <c r="K33" s="15"/>
      <c r="L33" s="6"/>
      <c r="M33" s="6"/>
      <c r="N33" s="6"/>
      <c r="O33" s="6"/>
      <c r="P33" s="6"/>
      <c r="Q33" s="6"/>
      <c r="R33" s="6"/>
      <c r="S33" s="6"/>
      <c r="T33" s="5">
        <v>29</v>
      </c>
      <c r="U33" s="6" t="s">
        <v>35</v>
      </c>
      <c r="V33" s="5"/>
      <c r="W33" s="5">
        <f t="shared" si="2"/>
        <v>0</v>
      </c>
      <c r="X33" s="5">
        <f t="shared" si="3"/>
        <v>0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32"/>
      <c r="AM33" s="32"/>
      <c r="AN33" s="32"/>
      <c r="AO33" s="32"/>
    </row>
    <row r="34" spans="1:41" s="1" customFormat="1" ht="12.75">
      <c r="A34" s="6" t="s">
        <v>14</v>
      </c>
      <c r="B34" s="6">
        <v>15</v>
      </c>
      <c r="C34" s="18">
        <v>45</v>
      </c>
      <c r="D34" s="20">
        <f t="shared" si="0"/>
        <v>70</v>
      </c>
      <c r="E34" s="5"/>
      <c r="F34" s="5">
        <v>70</v>
      </c>
      <c r="G34" s="6"/>
      <c r="H34" s="6">
        <v>10</v>
      </c>
      <c r="I34" s="6"/>
      <c r="J34" s="6"/>
      <c r="K34" s="15" t="e">
        <f t="shared" si="4"/>
        <v>#DIV/0!</v>
      </c>
      <c r="L34" s="6"/>
      <c r="M34" s="6"/>
      <c r="N34" s="6"/>
      <c r="O34" s="6"/>
      <c r="P34" s="6"/>
      <c r="Q34" s="6"/>
      <c r="R34" s="6"/>
      <c r="S34" s="6"/>
      <c r="T34" s="5">
        <v>30</v>
      </c>
      <c r="U34" s="6" t="s">
        <v>14</v>
      </c>
      <c r="V34" s="5"/>
      <c r="W34" s="5">
        <f t="shared" si="2"/>
        <v>0</v>
      </c>
      <c r="X34" s="5">
        <f t="shared" si="3"/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32"/>
      <c r="AM34" s="32"/>
      <c r="AN34" s="32"/>
      <c r="AO34" s="32"/>
    </row>
    <row r="35" spans="1:41" s="1" customFormat="1" ht="12.75">
      <c r="A35" s="6" t="s">
        <v>36</v>
      </c>
      <c r="B35" s="6">
        <v>20</v>
      </c>
      <c r="C35" s="18">
        <v>130</v>
      </c>
      <c r="D35" s="20">
        <f t="shared" si="0"/>
        <v>145</v>
      </c>
      <c r="E35" s="5"/>
      <c r="F35" s="5">
        <v>145</v>
      </c>
      <c r="G35" s="6"/>
      <c r="H35" s="6">
        <v>5</v>
      </c>
      <c r="I35" s="6">
        <v>5</v>
      </c>
      <c r="J35" s="6">
        <v>1300</v>
      </c>
      <c r="K35" s="15">
        <f t="shared" si="4"/>
        <v>260</v>
      </c>
      <c r="L35" s="6"/>
      <c r="M35" s="6"/>
      <c r="N35" s="6"/>
      <c r="O35" s="6"/>
      <c r="P35" s="6"/>
      <c r="Q35" s="6"/>
      <c r="R35" s="6"/>
      <c r="S35" s="6"/>
      <c r="T35" s="5">
        <v>31</v>
      </c>
      <c r="U35" s="6" t="s">
        <v>36</v>
      </c>
      <c r="V35" s="5">
        <v>5</v>
      </c>
      <c r="W35" s="5">
        <f t="shared" si="2"/>
        <v>0</v>
      </c>
      <c r="X35" s="5">
        <f t="shared" si="3"/>
        <v>0</v>
      </c>
      <c r="Y35" s="5" t="e">
        <f>X35/W35</f>
        <v>#DIV/0!</v>
      </c>
      <c r="Z35" s="5"/>
      <c r="AA35" s="5"/>
      <c r="AB35" s="5"/>
      <c r="AC35" s="5"/>
      <c r="AD35" s="5">
        <v>5</v>
      </c>
      <c r="AE35" s="5"/>
      <c r="AF35" s="5"/>
      <c r="AG35" s="5"/>
      <c r="AH35" s="5"/>
      <c r="AI35" s="5"/>
      <c r="AJ35" s="5"/>
      <c r="AK35" s="5"/>
      <c r="AL35" s="32"/>
      <c r="AM35" s="32"/>
      <c r="AN35" s="32"/>
      <c r="AO35" s="32"/>
    </row>
    <row r="36" spans="1:41" s="1" customFormat="1" ht="12.75">
      <c r="A36" s="6" t="s">
        <v>28</v>
      </c>
      <c r="B36" s="6"/>
      <c r="C36" s="18"/>
      <c r="D36" s="20">
        <f t="shared" si="0"/>
        <v>0</v>
      </c>
      <c r="E36" s="5"/>
      <c r="F36" s="5"/>
      <c r="G36" s="6"/>
      <c r="H36" s="6"/>
      <c r="I36" s="6"/>
      <c r="J36" s="6"/>
      <c r="K36" s="15"/>
      <c r="L36" s="6"/>
      <c r="M36" s="6"/>
      <c r="N36" s="6"/>
      <c r="O36" s="6"/>
      <c r="P36" s="6"/>
      <c r="Q36" s="6"/>
      <c r="R36" s="6"/>
      <c r="S36" s="6"/>
      <c r="T36" s="5">
        <v>32</v>
      </c>
      <c r="U36" s="6" t="s">
        <v>28</v>
      </c>
      <c r="V36" s="5"/>
      <c r="W36" s="5">
        <f t="shared" si="2"/>
        <v>0</v>
      </c>
      <c r="X36" s="5">
        <f t="shared" si="3"/>
        <v>0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32"/>
      <c r="AM36" s="32"/>
      <c r="AN36" s="32"/>
      <c r="AO36" s="32"/>
    </row>
    <row r="37" spans="1:41" s="1" customFormat="1" ht="12.75">
      <c r="A37" s="6" t="s">
        <v>37</v>
      </c>
      <c r="B37" s="6"/>
      <c r="C37" s="18"/>
      <c r="D37" s="20">
        <f t="shared" si="0"/>
        <v>0</v>
      </c>
      <c r="E37" s="5"/>
      <c r="F37" s="5"/>
      <c r="G37" s="6"/>
      <c r="H37" s="6">
        <v>12</v>
      </c>
      <c r="I37" s="6">
        <v>12</v>
      </c>
      <c r="J37" s="6">
        <v>2500</v>
      </c>
      <c r="K37" s="15">
        <f t="shared" si="4"/>
        <v>208.33333333333334</v>
      </c>
      <c r="L37" s="6">
        <v>50</v>
      </c>
      <c r="M37" s="6"/>
      <c r="N37" s="6"/>
      <c r="O37" s="6" t="e">
        <f>N37/M37</f>
        <v>#DIV/0!</v>
      </c>
      <c r="P37" s="6"/>
      <c r="Q37" s="6"/>
      <c r="R37" s="6"/>
      <c r="S37" s="6"/>
      <c r="T37" s="5">
        <v>33</v>
      </c>
      <c r="U37" s="6" t="s">
        <v>37</v>
      </c>
      <c r="V37" s="5">
        <v>3</v>
      </c>
      <c r="W37" s="5">
        <f t="shared" si="2"/>
        <v>0</v>
      </c>
      <c r="X37" s="5">
        <f t="shared" si="3"/>
        <v>0</v>
      </c>
      <c r="Y37" s="5" t="e">
        <f>X37/W37</f>
        <v>#DIV/0!</v>
      </c>
      <c r="Z37" s="5">
        <v>3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2"/>
      <c r="AM37" s="32"/>
      <c r="AN37" s="32"/>
      <c r="AO37" s="32"/>
    </row>
    <row r="38" spans="1:41" s="1" customFormat="1" ht="12.75">
      <c r="A38" s="6" t="s">
        <v>15</v>
      </c>
      <c r="B38" s="6">
        <v>25</v>
      </c>
      <c r="C38" s="17"/>
      <c r="D38" s="20">
        <f t="shared" si="0"/>
        <v>0</v>
      </c>
      <c r="E38" s="5"/>
      <c r="F38" s="5"/>
      <c r="G38" s="6"/>
      <c r="H38" s="6">
        <v>25</v>
      </c>
      <c r="I38" s="6">
        <v>25</v>
      </c>
      <c r="J38" s="6">
        <v>5300</v>
      </c>
      <c r="K38" s="15">
        <f t="shared" si="4"/>
        <v>212</v>
      </c>
      <c r="L38" s="6"/>
      <c r="M38" s="6"/>
      <c r="N38" s="6"/>
      <c r="O38" s="6"/>
      <c r="P38" s="6"/>
      <c r="Q38" s="6"/>
      <c r="R38" s="6"/>
      <c r="S38" s="6"/>
      <c r="T38" s="5">
        <v>34</v>
      </c>
      <c r="U38" s="6" t="s">
        <v>15</v>
      </c>
      <c r="V38" s="5"/>
      <c r="W38" s="5">
        <f t="shared" si="2"/>
        <v>0</v>
      </c>
      <c r="X38" s="5">
        <f t="shared" si="3"/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32"/>
      <c r="AM38" s="32"/>
      <c r="AN38" s="32"/>
      <c r="AO38" s="32"/>
    </row>
    <row r="39" spans="1:41" s="1" customFormat="1" ht="12.75">
      <c r="A39" s="6" t="s">
        <v>16</v>
      </c>
      <c r="B39" s="6"/>
      <c r="C39" s="17"/>
      <c r="D39" s="20">
        <f t="shared" si="0"/>
        <v>0</v>
      </c>
      <c r="E39" s="5"/>
      <c r="F39" s="5"/>
      <c r="G39" s="6"/>
      <c r="H39" s="6">
        <v>10</v>
      </c>
      <c r="I39" s="6"/>
      <c r="J39" s="6"/>
      <c r="K39" s="15" t="e">
        <f t="shared" si="4"/>
        <v>#DIV/0!</v>
      </c>
      <c r="L39" s="6"/>
      <c r="M39" s="6"/>
      <c r="N39" s="6"/>
      <c r="O39" s="6"/>
      <c r="P39" s="6"/>
      <c r="Q39" s="6"/>
      <c r="R39" s="6"/>
      <c r="S39" s="6"/>
      <c r="T39" s="5">
        <v>35</v>
      </c>
      <c r="U39" s="6" t="s">
        <v>16</v>
      </c>
      <c r="V39" s="5"/>
      <c r="W39" s="5">
        <f t="shared" si="2"/>
        <v>0</v>
      </c>
      <c r="X39" s="5">
        <f t="shared" si="3"/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32"/>
      <c r="AM39" s="32"/>
      <c r="AN39" s="32"/>
      <c r="AO39" s="32"/>
    </row>
    <row r="40" spans="1:41" s="1" customFormat="1" ht="12.75">
      <c r="A40" s="6" t="s">
        <v>38</v>
      </c>
      <c r="B40" s="6"/>
      <c r="C40" s="17">
        <v>150</v>
      </c>
      <c r="D40" s="20">
        <f t="shared" si="0"/>
        <v>47</v>
      </c>
      <c r="E40" s="5"/>
      <c r="F40" s="5">
        <v>47</v>
      </c>
      <c r="G40" s="6"/>
      <c r="H40" s="6">
        <v>20</v>
      </c>
      <c r="I40" s="6"/>
      <c r="J40" s="6"/>
      <c r="K40" s="15" t="e">
        <f t="shared" si="4"/>
        <v>#DIV/0!</v>
      </c>
      <c r="L40" s="6"/>
      <c r="M40" s="6"/>
      <c r="N40" s="6"/>
      <c r="O40" s="6"/>
      <c r="P40" s="6"/>
      <c r="Q40" s="6"/>
      <c r="R40" s="6"/>
      <c r="S40" s="6"/>
      <c r="T40" s="5">
        <v>36</v>
      </c>
      <c r="U40" s="6" t="s">
        <v>38</v>
      </c>
      <c r="V40" s="5">
        <v>23</v>
      </c>
      <c r="W40" s="5">
        <f t="shared" si="2"/>
        <v>0</v>
      </c>
      <c r="X40" s="5">
        <f t="shared" si="3"/>
        <v>0</v>
      </c>
      <c r="Y40" s="5" t="e">
        <f>X40/W40</f>
        <v>#DIV/0!</v>
      </c>
      <c r="Z40" s="5">
        <v>3</v>
      </c>
      <c r="AA40" s="5"/>
      <c r="AB40" s="5"/>
      <c r="AC40" s="5"/>
      <c r="AD40" s="5">
        <v>20</v>
      </c>
      <c r="AE40" s="5"/>
      <c r="AF40" s="5"/>
      <c r="AG40" s="5"/>
      <c r="AH40" s="5"/>
      <c r="AI40" s="5"/>
      <c r="AJ40" s="5"/>
      <c r="AK40" s="5"/>
      <c r="AL40" s="32"/>
      <c r="AM40" s="32"/>
      <c r="AN40" s="32"/>
      <c r="AO40" s="32"/>
    </row>
    <row r="41" spans="1:41" s="1" customFormat="1" ht="12" customHeight="1">
      <c r="A41" s="6" t="s">
        <v>29</v>
      </c>
      <c r="B41" s="6"/>
      <c r="C41" s="17"/>
      <c r="D41" s="20">
        <f t="shared" si="0"/>
        <v>40</v>
      </c>
      <c r="E41" s="5"/>
      <c r="F41" s="5">
        <v>40</v>
      </c>
      <c r="G41" s="6"/>
      <c r="H41" s="6"/>
      <c r="I41" s="6"/>
      <c r="J41" s="6"/>
      <c r="K41" s="15"/>
      <c r="L41" s="6"/>
      <c r="M41" s="6"/>
      <c r="N41" s="6"/>
      <c r="O41" s="6"/>
      <c r="P41" s="6"/>
      <c r="Q41" s="6"/>
      <c r="R41" s="6"/>
      <c r="S41" s="6"/>
      <c r="T41" s="5">
        <v>37</v>
      </c>
      <c r="U41" s="6" t="s">
        <v>29</v>
      </c>
      <c r="V41" s="7"/>
      <c r="W41" s="5">
        <f t="shared" si="2"/>
        <v>0</v>
      </c>
      <c r="X41" s="5">
        <f t="shared" si="3"/>
        <v>0</v>
      </c>
      <c r="Y41" s="5"/>
      <c r="Z41" s="7"/>
      <c r="AA41" s="7"/>
      <c r="AB41" s="7"/>
      <c r="AC41" s="5"/>
      <c r="AD41" s="7"/>
      <c r="AE41" s="7"/>
      <c r="AF41" s="7"/>
      <c r="AG41" s="5"/>
      <c r="AH41" s="7"/>
      <c r="AI41" s="7"/>
      <c r="AJ41" s="7"/>
      <c r="AK41" s="7"/>
      <c r="AL41" s="32"/>
      <c r="AM41" s="32"/>
      <c r="AN41" s="32"/>
      <c r="AO41" s="32"/>
    </row>
    <row r="42" spans="1:41" s="2" customFormat="1" ht="12.75">
      <c r="A42" s="6" t="s">
        <v>30</v>
      </c>
      <c r="B42" s="6"/>
      <c r="C42" s="17">
        <v>40</v>
      </c>
      <c r="D42" s="20">
        <f t="shared" si="0"/>
        <v>125</v>
      </c>
      <c r="E42" s="7"/>
      <c r="F42" s="7">
        <v>125</v>
      </c>
      <c r="G42" s="8"/>
      <c r="H42" s="8"/>
      <c r="I42" s="8"/>
      <c r="J42" s="8"/>
      <c r="K42" s="16"/>
      <c r="L42" s="8"/>
      <c r="M42" s="8"/>
      <c r="N42" s="8"/>
      <c r="O42" s="9"/>
      <c r="P42" s="9"/>
      <c r="Q42" s="9"/>
      <c r="R42" s="9"/>
      <c r="S42" s="9"/>
      <c r="T42" s="5">
        <v>38</v>
      </c>
      <c r="U42" s="6" t="s">
        <v>30</v>
      </c>
      <c r="V42" s="5"/>
      <c r="W42" s="5">
        <f t="shared" si="2"/>
        <v>0</v>
      </c>
      <c r="X42" s="5">
        <f t="shared" si="3"/>
        <v>0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0"/>
      <c r="AM42" s="10"/>
      <c r="AN42" s="10"/>
      <c r="AO42" s="10"/>
    </row>
    <row r="43" spans="1:41" s="3" customFormat="1" ht="12.75" customHeight="1">
      <c r="A43" s="10" t="s">
        <v>17</v>
      </c>
      <c r="B43" s="10">
        <f aca="true" t="shared" si="5" ref="B43:J43">SUM(B5:B42)</f>
        <v>7045</v>
      </c>
      <c r="C43" s="17">
        <f>SUM(C5:C42)</f>
        <v>6950</v>
      </c>
      <c r="D43" s="17">
        <f>SUM(D5:D42)</f>
        <v>6476</v>
      </c>
      <c r="E43" s="5">
        <f t="shared" si="5"/>
        <v>1668</v>
      </c>
      <c r="F43" s="5">
        <f t="shared" si="5"/>
        <v>4833</v>
      </c>
      <c r="G43" s="5">
        <f t="shared" si="5"/>
        <v>250</v>
      </c>
      <c r="H43" s="5">
        <f t="shared" si="5"/>
        <v>1389</v>
      </c>
      <c r="I43" s="5">
        <f t="shared" si="5"/>
        <v>767</v>
      </c>
      <c r="J43" s="5">
        <f t="shared" si="5"/>
        <v>188755</v>
      </c>
      <c r="K43" s="15">
        <f t="shared" si="4"/>
        <v>246.09517601043024</v>
      </c>
      <c r="L43" s="5">
        <f>SUM(L5:L42)</f>
        <v>758</v>
      </c>
      <c r="M43" s="5">
        <f>SUM(M5:M42)</f>
        <v>224</v>
      </c>
      <c r="N43" s="5">
        <f>SUM(N5:N42)</f>
        <v>71500</v>
      </c>
      <c r="O43" s="6">
        <f>N43/M43</f>
        <v>319.19642857142856</v>
      </c>
      <c r="P43" s="6">
        <f>SUM(P5:P42)</f>
        <v>31</v>
      </c>
      <c r="Q43" s="6"/>
      <c r="R43" s="6"/>
      <c r="S43" s="6"/>
      <c r="T43" s="7">
        <v>39</v>
      </c>
      <c r="U43" s="10" t="s">
        <v>17</v>
      </c>
      <c r="V43" s="7">
        <f>SUM(V5:V42)</f>
        <v>95</v>
      </c>
      <c r="W43" s="5">
        <f t="shared" si="2"/>
        <v>20</v>
      </c>
      <c r="X43" s="5">
        <f t="shared" si="3"/>
        <v>3940</v>
      </c>
      <c r="Y43" s="5">
        <f>X43/W43</f>
        <v>197</v>
      </c>
      <c r="Z43" s="7">
        <f>SUM(Z5:Z42)</f>
        <v>17</v>
      </c>
      <c r="AA43" s="7">
        <v>4</v>
      </c>
      <c r="AB43" s="7">
        <v>1520</v>
      </c>
      <c r="AC43" s="5">
        <f>AB43/AA43</f>
        <v>380</v>
      </c>
      <c r="AD43" s="7">
        <f>SUM(AD5:AD42)</f>
        <v>58</v>
      </c>
      <c r="AE43" s="7">
        <v>6</v>
      </c>
      <c r="AF43" s="7">
        <v>1620</v>
      </c>
      <c r="AG43" s="5">
        <f>AF43/AE43</f>
        <v>270</v>
      </c>
      <c r="AH43" s="7">
        <v>7</v>
      </c>
      <c r="AI43" s="7"/>
      <c r="AJ43" s="7"/>
      <c r="AK43" s="7"/>
      <c r="AL43" s="10">
        <f>SUM(AL25:AL42)</f>
        <v>10</v>
      </c>
      <c r="AM43" s="10">
        <f>SUM(AM25:AM42)</f>
        <v>10</v>
      </c>
      <c r="AN43" s="10">
        <f>SUM(AN25:AN42)</f>
        <v>800</v>
      </c>
      <c r="AO43" s="10">
        <f>SUM(AO25:AO42)</f>
        <v>80</v>
      </c>
    </row>
    <row r="44" spans="1:41" s="3" customFormat="1" ht="12.75">
      <c r="A44" s="11" t="s">
        <v>18</v>
      </c>
      <c r="B44" s="11"/>
      <c r="C44" s="11"/>
      <c r="D44" s="17">
        <v>6950</v>
      </c>
      <c r="E44" s="5">
        <v>2403</v>
      </c>
      <c r="F44" s="5">
        <v>4547</v>
      </c>
      <c r="G44" s="10">
        <v>250</v>
      </c>
      <c r="H44" s="10"/>
      <c r="I44" s="10">
        <v>1389</v>
      </c>
      <c r="J44" s="10"/>
      <c r="K44" s="12"/>
      <c r="L44" s="10"/>
      <c r="M44" s="10">
        <v>758</v>
      </c>
      <c r="N44" s="10"/>
      <c r="O44" s="10"/>
      <c r="P44" s="10"/>
      <c r="Q44" s="10"/>
      <c r="R44" s="10"/>
      <c r="S44" s="10"/>
      <c r="T44" s="7">
        <v>40</v>
      </c>
      <c r="U44" s="11" t="s">
        <v>18</v>
      </c>
      <c r="V44" s="7"/>
      <c r="W44" s="7">
        <v>95</v>
      </c>
      <c r="X44" s="7"/>
      <c r="Y44" s="7"/>
      <c r="Z44" s="7"/>
      <c r="AA44" s="7">
        <v>17</v>
      </c>
      <c r="AB44" s="7"/>
      <c r="AC44" s="7"/>
      <c r="AD44" s="7"/>
      <c r="AE44" s="7">
        <v>61</v>
      </c>
      <c r="AF44" s="7"/>
      <c r="AG44" s="7"/>
      <c r="AH44" s="7"/>
      <c r="AI44" s="7"/>
      <c r="AJ44" s="7"/>
      <c r="AK44" s="7"/>
      <c r="AL44" s="31"/>
      <c r="AM44" s="10">
        <v>10</v>
      </c>
      <c r="AN44" s="31"/>
      <c r="AO44" s="31"/>
    </row>
    <row r="45" spans="1:41" s="1" customFormat="1" ht="12.75">
      <c r="A45" s="13" t="s">
        <v>53</v>
      </c>
      <c r="B45" s="14"/>
      <c r="C45" s="14"/>
      <c r="D45" s="14">
        <f>D43/D44*100</f>
        <v>93.17985611510792</v>
      </c>
      <c r="E45" s="14">
        <f>E43/E44*100</f>
        <v>69.41323345817729</v>
      </c>
      <c r="F45" s="14">
        <f>F43/F44*100</f>
        <v>106.289861447108</v>
      </c>
      <c r="G45" s="14">
        <f>G43/G44*100</f>
        <v>100</v>
      </c>
      <c r="H45" s="14"/>
      <c r="I45" s="14">
        <f>I43/I44*100</f>
        <v>55.21958243340532</v>
      </c>
      <c r="J45" s="14"/>
      <c r="K45" s="14"/>
      <c r="L45" s="14"/>
      <c r="M45" s="14">
        <f>M43/M44*100</f>
        <v>29.551451187335093</v>
      </c>
      <c r="N45" s="12"/>
      <c r="O45" s="12"/>
      <c r="P45" s="12"/>
      <c r="Q45" s="12"/>
      <c r="R45" s="12"/>
      <c r="S45" s="12"/>
      <c r="T45" s="27"/>
      <c r="U45" s="13" t="s">
        <v>53</v>
      </c>
      <c r="V45" s="27"/>
      <c r="W45" s="33">
        <f>W43/W44*100</f>
        <v>21.052631578947366</v>
      </c>
      <c r="X45" s="33"/>
      <c r="Y45" s="33"/>
      <c r="Z45" s="33"/>
      <c r="AA45" s="33">
        <f>AA43/AA44*100</f>
        <v>23.52941176470588</v>
      </c>
      <c r="AB45" s="33"/>
      <c r="AC45" s="33"/>
      <c r="AD45" s="33"/>
      <c r="AE45" s="33">
        <f>AE43/AE44*100</f>
        <v>9.836065573770492</v>
      </c>
      <c r="AF45" s="33"/>
      <c r="AG45" s="33"/>
      <c r="AH45" s="33"/>
      <c r="AI45" s="33"/>
      <c r="AJ45" s="33"/>
      <c r="AK45" s="33"/>
      <c r="AL45" s="33"/>
      <c r="AM45" s="33">
        <f>AM43/AM44*100</f>
        <v>100</v>
      </c>
      <c r="AN45" s="27"/>
      <c r="AO45" s="27"/>
    </row>
  </sheetData>
  <mergeCells count="29">
    <mergeCell ref="P3:Q3"/>
    <mergeCell ref="AH2:AK2"/>
    <mergeCell ref="V3:W3"/>
    <mergeCell ref="Z3:AA3"/>
    <mergeCell ref="AD3:AE3"/>
    <mergeCell ref="AH3:AI3"/>
    <mergeCell ref="U2:U4"/>
    <mergeCell ref="V2:Y2"/>
    <mergeCell ref="Z2:AC2"/>
    <mergeCell ref="J3:J4"/>
    <mergeCell ref="G2:G4"/>
    <mergeCell ref="AD2:AG2"/>
    <mergeCell ref="C2:F2"/>
    <mergeCell ref="C3:C4"/>
    <mergeCell ref="D3:D4"/>
    <mergeCell ref="E3:F3"/>
    <mergeCell ref="H2:K2"/>
    <mergeCell ref="K3:K4"/>
    <mergeCell ref="P2:S2"/>
    <mergeCell ref="AL2:AO2"/>
    <mergeCell ref="AL3:AM3"/>
    <mergeCell ref="A1:O1"/>
    <mergeCell ref="L2:O2"/>
    <mergeCell ref="L3:M3"/>
    <mergeCell ref="N3:N4"/>
    <mergeCell ref="O3:O4"/>
    <mergeCell ref="B2:B4"/>
    <mergeCell ref="H3:I3"/>
    <mergeCell ref="A2:A4"/>
  </mergeCells>
  <printOptions/>
  <pageMargins left="0.3" right="0.21" top="0.39" bottom="0.1968503937007874" header="0.39" footer="0"/>
  <pageSetup horizontalDpi="600" verticalDpi="600" orientation="landscape" pageOrder="overThenDown" paperSize="9" scale="85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info4</cp:lastModifiedBy>
  <cp:lastPrinted>1980-01-03T21:43:16Z</cp:lastPrinted>
  <dcterms:created xsi:type="dcterms:W3CDTF">2006-07-25T13:31:08Z</dcterms:created>
  <dcterms:modified xsi:type="dcterms:W3CDTF">2007-10-02T06:32:35Z</dcterms:modified>
  <cp:category/>
  <cp:version/>
  <cp:contentType/>
  <cp:contentStatus/>
</cp:coreProperties>
</file>