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<sst xmlns="http://schemas.openxmlformats.org/spreadsheetml/2006/main" count="140" uniqueCount="66">
  <si>
    <t>Хозяйства</t>
  </si>
  <si>
    <t>подготовлено почвы</t>
  </si>
  <si>
    <t>скошено однолетних трав</t>
  </si>
  <si>
    <t>заготовлено сена тонн</t>
  </si>
  <si>
    <t>заложено сенажа тонн</t>
  </si>
  <si>
    <t>заложено силоса тонн</t>
  </si>
  <si>
    <t xml:space="preserve">   в т.ч. озимая рожь</t>
  </si>
  <si>
    <t>озимая пшеница</t>
  </si>
  <si>
    <t xml:space="preserve">План </t>
  </si>
  <si>
    <t xml:space="preserve">скош </t>
  </si>
  <si>
    <t xml:space="preserve">обмол </t>
  </si>
  <si>
    <t>намол ц</t>
  </si>
  <si>
    <t>ур-ть</t>
  </si>
  <si>
    <t>ур -ть</t>
  </si>
  <si>
    <t>скош</t>
  </si>
  <si>
    <t>обмол</t>
  </si>
  <si>
    <t>Дуслык</t>
  </si>
  <si>
    <t>им.Ленина</t>
  </si>
  <si>
    <t>Колос</t>
  </si>
  <si>
    <t>Тойсинская</t>
  </si>
  <si>
    <t>Звезда</t>
  </si>
  <si>
    <t>Гвардеец</t>
  </si>
  <si>
    <t>Родник</t>
  </si>
  <si>
    <t>Чулпан</t>
  </si>
  <si>
    <t>Родина</t>
  </si>
  <si>
    <t>Заря</t>
  </si>
  <si>
    <t>Первомайск</t>
  </si>
  <si>
    <t>Малалла</t>
  </si>
  <si>
    <t>Сидели</t>
  </si>
  <si>
    <t>Чемень</t>
  </si>
  <si>
    <t>Мир</t>
  </si>
  <si>
    <t>Знамя</t>
  </si>
  <si>
    <t>Труд</t>
  </si>
  <si>
    <t>Кр.Знамя</t>
  </si>
  <si>
    <t>Булинская</t>
  </si>
  <si>
    <t>Хастар</t>
  </si>
  <si>
    <t>ЗАОБатыревское</t>
  </si>
  <si>
    <t>Югель</t>
  </si>
  <si>
    <t>Исток</t>
  </si>
  <si>
    <t>Жизнь</t>
  </si>
  <si>
    <t>Питомник</t>
  </si>
  <si>
    <t>Батырь</t>
  </si>
  <si>
    <t>Движение</t>
  </si>
  <si>
    <t>Весна</t>
  </si>
  <si>
    <t>Шанс</t>
  </si>
  <si>
    <t>Черноземье</t>
  </si>
  <si>
    <t>Знание</t>
  </si>
  <si>
    <t>Броневик</t>
  </si>
  <si>
    <t>Илмир</t>
  </si>
  <si>
    <t>Корма</t>
  </si>
  <si>
    <t>ПУ-7</t>
  </si>
  <si>
    <t>Самат</t>
  </si>
  <si>
    <t>Надежда</t>
  </si>
  <si>
    <t>По району</t>
  </si>
  <si>
    <t>План</t>
  </si>
  <si>
    <t>%и выполнения</t>
  </si>
  <si>
    <t xml:space="preserve">     всего  зерновых,га</t>
  </si>
  <si>
    <t xml:space="preserve">            Горох</t>
  </si>
  <si>
    <t xml:space="preserve">              Ячмень</t>
  </si>
  <si>
    <t xml:space="preserve">          Пщеница</t>
  </si>
  <si>
    <t>Овес</t>
  </si>
  <si>
    <t>Вика</t>
  </si>
  <si>
    <t xml:space="preserve">            Бобы</t>
  </si>
  <si>
    <t xml:space="preserve">        Гречиха</t>
  </si>
  <si>
    <t>51.2</t>
  </si>
  <si>
    <t xml:space="preserve">                                   Сведения о ходе уборочных работ на  04.08.08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</si>
</sst>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3" borderId="7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164" fontId="7" fillId="4" borderId="7" xfId="0" applyNumberFormat="1" applyFont="1" applyFill="1" applyBorder="1" applyAlignment="1">
      <alignment/>
    </xf>
    <xf numFmtId="0" fontId="6" fillId="5" borderId="7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164" fontId="6" fillId="6" borderId="7" xfId="0" applyNumberFormat="1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0" fillId="0" borderId="8" xfId="0" applyBorder="1" applyAlignment="1">
      <alignment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3"/>
  <sheetViews>
    <sheetView tabSelected="1" zoomScale="75" zoomScaleNormal="75" workbookViewId="0" topLeftCell="A1">
      <selection activeCell="Y3" sqref="Y3:AB28"/>
    </sheetView>
  </sheetViews>
  <sheetFormatPr defaultColWidth="9.00390625" defaultRowHeight="12.75"/>
  <cols>
    <col min="1" max="1" width="17.25390625" style="0" customWidth="1"/>
    <col min="6" max="6" width="8.625" style="0" customWidth="1"/>
    <col min="7" max="7" width="7.625" style="0" customWidth="1"/>
    <col min="8" max="8" width="8.125" style="0" customWidth="1"/>
    <col min="9" max="9" width="8.375" style="0" customWidth="1"/>
    <col min="10" max="10" width="9.00390625" style="0" customWidth="1"/>
    <col min="11" max="11" width="7.375" style="0" customWidth="1"/>
    <col min="12" max="12" width="7.25390625" style="0" customWidth="1"/>
    <col min="13" max="13" width="6.25390625" style="0" customWidth="1"/>
    <col min="14" max="14" width="8.125" style="0" customWidth="1"/>
    <col min="16" max="16" width="7.00390625" style="0" customWidth="1"/>
    <col min="17" max="17" width="6.375" style="0" customWidth="1"/>
    <col min="18" max="18" width="8.125" style="0" customWidth="1"/>
    <col min="19" max="19" width="5.75390625" style="0" customWidth="1"/>
    <col min="20" max="20" width="6.625" style="0" customWidth="1"/>
    <col min="21" max="21" width="6.375" style="0" customWidth="1"/>
    <col min="22" max="22" width="8.00390625" style="0" customWidth="1"/>
    <col min="23" max="23" width="6.625" style="0" customWidth="1"/>
    <col min="24" max="24" width="16.00390625" style="0" customWidth="1"/>
    <col min="25" max="25" width="7.00390625" style="0" customWidth="1"/>
    <col min="26" max="26" width="6.25390625" style="0" customWidth="1"/>
    <col min="27" max="27" width="8.375" style="0" customWidth="1"/>
    <col min="28" max="28" width="9.875" style="0" bestFit="1" customWidth="1"/>
    <col min="29" max="29" width="8.375" style="0" customWidth="1"/>
    <col min="30" max="30" width="6.375" style="0" customWidth="1"/>
    <col min="31" max="31" width="7.75390625" style="0" customWidth="1"/>
    <col min="32" max="32" width="6.125" style="0" customWidth="1"/>
    <col min="33" max="34" width="6.75390625" style="0" customWidth="1"/>
    <col min="35" max="35" width="7.75390625" style="0" customWidth="1"/>
    <col min="36" max="36" width="5.25390625" style="0" customWidth="1"/>
    <col min="37" max="37" width="5.75390625" style="0" customWidth="1"/>
    <col min="38" max="38" width="7.125" style="0" customWidth="1"/>
    <col min="39" max="39" width="7.625" style="0" customWidth="1"/>
    <col min="40" max="40" width="7.125" style="0" customWidth="1"/>
    <col min="41" max="41" width="6.625" style="0" customWidth="1"/>
    <col min="42" max="42" width="6.375" style="0" customWidth="1"/>
    <col min="43" max="43" width="8.125" style="0" customWidth="1"/>
    <col min="44" max="44" width="6.625" style="0" customWidth="1"/>
    <col min="45" max="45" width="5.75390625" style="0" customWidth="1"/>
    <col min="46" max="46" width="7.75390625" style="0" customWidth="1"/>
    <col min="47" max="47" width="7.875" style="0" customWidth="1"/>
  </cols>
  <sheetData>
    <row r="1" spans="1:5" ht="26.25" thickBot="1">
      <c r="A1" s="1" t="s">
        <v>65</v>
      </c>
      <c r="B1" s="1"/>
      <c r="C1" s="1"/>
      <c r="D1" s="1"/>
      <c r="E1" s="1"/>
    </row>
    <row r="2" spans="1:48" ht="18.75" thickBot="1">
      <c r="A2" s="24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9" t="s">
        <v>56</v>
      </c>
      <c r="H2" s="6"/>
      <c r="I2" s="6"/>
      <c r="J2" s="7"/>
      <c r="K2" s="8"/>
      <c r="L2" s="11" t="s">
        <v>6</v>
      </c>
      <c r="M2" s="5"/>
      <c r="N2" s="5"/>
      <c r="O2" s="10"/>
      <c r="P2" s="11" t="s">
        <v>7</v>
      </c>
      <c r="Q2" s="5"/>
      <c r="R2" s="5"/>
      <c r="S2" s="10"/>
      <c r="T2" s="11" t="s">
        <v>57</v>
      </c>
      <c r="U2" s="5"/>
      <c r="V2" s="5"/>
      <c r="W2" s="10"/>
      <c r="X2" s="12" t="s">
        <v>0</v>
      </c>
      <c r="Y2" s="11" t="s">
        <v>58</v>
      </c>
      <c r="Z2" s="5"/>
      <c r="AA2" s="5"/>
      <c r="AB2" s="10"/>
      <c r="AC2" s="11" t="s">
        <v>59</v>
      </c>
      <c r="AD2" s="5"/>
      <c r="AE2" s="5"/>
      <c r="AF2" s="10"/>
      <c r="AG2" s="11"/>
      <c r="AH2" s="5" t="s">
        <v>60</v>
      </c>
      <c r="AI2" s="5"/>
      <c r="AJ2" s="10"/>
      <c r="AK2" s="11"/>
      <c r="AL2" s="5" t="s">
        <v>61</v>
      </c>
      <c r="AM2" s="5"/>
      <c r="AN2" s="10"/>
      <c r="AO2" s="11" t="s">
        <v>62</v>
      </c>
      <c r="AP2" s="5"/>
      <c r="AQ2" s="5"/>
      <c r="AR2" s="10"/>
      <c r="AS2" s="11"/>
      <c r="AT2" s="5" t="s">
        <v>63</v>
      </c>
      <c r="AU2" s="5"/>
      <c r="AV2" s="10"/>
    </row>
    <row r="3" spans="1:48" ht="25.5">
      <c r="A3" s="25"/>
      <c r="B3" s="23"/>
      <c r="C3" s="26"/>
      <c r="D3" s="26"/>
      <c r="E3" s="26"/>
      <c r="F3" s="26"/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2" t="s">
        <v>9</v>
      </c>
      <c r="M3" s="2" t="s">
        <v>10</v>
      </c>
      <c r="N3" s="2" t="s">
        <v>11</v>
      </c>
      <c r="O3" s="2" t="s">
        <v>13</v>
      </c>
      <c r="P3" s="2" t="s">
        <v>14</v>
      </c>
      <c r="Q3" s="2" t="s">
        <v>10</v>
      </c>
      <c r="R3" s="2" t="s">
        <v>11</v>
      </c>
      <c r="S3" s="2" t="s">
        <v>12</v>
      </c>
      <c r="T3" s="2" t="s">
        <v>9</v>
      </c>
      <c r="U3" s="2" t="s">
        <v>10</v>
      </c>
      <c r="V3" s="2" t="s">
        <v>11</v>
      </c>
      <c r="W3" s="2" t="s">
        <v>12</v>
      </c>
      <c r="X3" s="2"/>
      <c r="Y3" s="2" t="s">
        <v>14</v>
      </c>
      <c r="Z3" s="2" t="s">
        <v>15</v>
      </c>
      <c r="AA3" s="2" t="s">
        <v>11</v>
      </c>
      <c r="AB3" s="2" t="s">
        <v>12</v>
      </c>
      <c r="AC3" s="2" t="s">
        <v>9</v>
      </c>
      <c r="AD3" s="2" t="s">
        <v>15</v>
      </c>
      <c r="AE3" s="2" t="s">
        <v>11</v>
      </c>
      <c r="AF3" s="2" t="s">
        <v>12</v>
      </c>
      <c r="AG3" s="2" t="s">
        <v>14</v>
      </c>
      <c r="AH3" s="2" t="s">
        <v>15</v>
      </c>
      <c r="AI3" s="2" t="s">
        <v>11</v>
      </c>
      <c r="AJ3" s="2" t="s">
        <v>12</v>
      </c>
      <c r="AK3" s="2" t="s">
        <v>9</v>
      </c>
      <c r="AL3" s="2" t="s">
        <v>15</v>
      </c>
      <c r="AM3" s="2" t="s">
        <v>11</v>
      </c>
      <c r="AN3" s="2" t="s">
        <v>12</v>
      </c>
      <c r="AO3" s="2" t="s">
        <v>9</v>
      </c>
      <c r="AP3" s="2" t="s">
        <v>15</v>
      </c>
      <c r="AQ3" s="2" t="s">
        <v>11</v>
      </c>
      <c r="AR3" s="2" t="s">
        <v>12</v>
      </c>
      <c r="AS3" s="2" t="s">
        <v>9</v>
      </c>
      <c r="AT3" s="2" t="s">
        <v>15</v>
      </c>
      <c r="AU3" s="2" t="s">
        <v>11</v>
      </c>
      <c r="AV3" s="2" t="s">
        <v>12</v>
      </c>
    </row>
    <row r="4" spans="1:48" ht="15">
      <c r="A4" s="13" t="s">
        <v>16</v>
      </c>
      <c r="B4" s="13">
        <v>50</v>
      </c>
      <c r="C4" s="13">
        <v>150</v>
      </c>
      <c r="D4" s="13">
        <v>180</v>
      </c>
      <c r="E4" s="13">
        <v>100</v>
      </c>
      <c r="F4" s="13"/>
      <c r="G4" s="13">
        <v>1320</v>
      </c>
      <c r="H4" s="14">
        <f>L4+P4+T4+Y4+AC4+AG4+AK4+AS4</f>
        <v>25</v>
      </c>
      <c r="I4" s="14">
        <f aca="true" t="shared" si="0" ref="I4:J19">M4+Q4+U4+Z4+AD4+AH4+AL4+AT4</f>
        <v>25</v>
      </c>
      <c r="J4" s="14">
        <f t="shared" si="0"/>
        <v>480</v>
      </c>
      <c r="K4" s="14">
        <f aca="true" t="shared" si="1" ref="K4:K9">J4/I4</f>
        <v>19.2</v>
      </c>
      <c r="L4" s="13">
        <v>10</v>
      </c>
      <c r="M4" s="13">
        <v>10</v>
      </c>
      <c r="N4" s="13">
        <v>180</v>
      </c>
      <c r="O4" s="13">
        <f>N4/M4</f>
        <v>18</v>
      </c>
      <c r="P4" s="13"/>
      <c r="Q4" s="13"/>
      <c r="R4" s="13"/>
      <c r="S4" s="13"/>
      <c r="T4" s="13"/>
      <c r="U4" s="13"/>
      <c r="V4" s="13"/>
      <c r="W4" s="13"/>
      <c r="X4" s="13" t="s">
        <v>16</v>
      </c>
      <c r="Y4" s="13">
        <v>15</v>
      </c>
      <c r="Z4" s="13">
        <v>15</v>
      </c>
      <c r="AA4" s="13">
        <v>300</v>
      </c>
      <c r="AB4" s="13">
        <f>AA4/Z4</f>
        <v>20</v>
      </c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ht="15">
      <c r="A5" s="13" t="s">
        <v>17</v>
      </c>
      <c r="B5" s="13">
        <v>55</v>
      </c>
      <c r="C5" s="13">
        <v>74</v>
      </c>
      <c r="D5" s="13">
        <v>666</v>
      </c>
      <c r="E5" s="13">
        <v>4216</v>
      </c>
      <c r="F5" s="13"/>
      <c r="G5" s="13">
        <v>1082</v>
      </c>
      <c r="H5" s="14">
        <f aca="true" t="shared" si="2" ref="H5:J38">L5+P5+T5+Y5+AC5+AG5+AK5+AS5</f>
        <v>204</v>
      </c>
      <c r="I5" s="14">
        <f t="shared" si="0"/>
        <v>204</v>
      </c>
      <c r="J5" s="14">
        <f t="shared" si="0"/>
        <v>7414</v>
      </c>
      <c r="K5" s="14">
        <f t="shared" si="1"/>
        <v>36.34313725490196</v>
      </c>
      <c r="L5" s="13">
        <v>82</v>
      </c>
      <c r="M5" s="13">
        <v>82</v>
      </c>
      <c r="N5" s="13">
        <v>2481</v>
      </c>
      <c r="O5" s="13">
        <f>N5/M5</f>
        <v>30.25609756097561</v>
      </c>
      <c r="P5" s="13">
        <v>65</v>
      </c>
      <c r="Q5" s="13">
        <v>65</v>
      </c>
      <c r="R5" s="13">
        <v>3200</v>
      </c>
      <c r="S5" s="13">
        <f>R5/Q5</f>
        <v>49.23076923076923</v>
      </c>
      <c r="T5" s="13"/>
      <c r="U5" s="13"/>
      <c r="V5" s="13"/>
      <c r="W5" s="13"/>
      <c r="X5" s="13" t="s">
        <v>17</v>
      </c>
      <c r="Y5" s="13">
        <v>48</v>
      </c>
      <c r="Z5" s="13">
        <v>48</v>
      </c>
      <c r="AA5" s="13">
        <v>1450</v>
      </c>
      <c r="AB5" s="13">
        <v>30.2</v>
      </c>
      <c r="AC5" s="13"/>
      <c r="AD5" s="13"/>
      <c r="AE5" s="13"/>
      <c r="AF5" s="13"/>
      <c r="AG5" s="13">
        <v>9</v>
      </c>
      <c r="AH5" s="13">
        <v>9</v>
      </c>
      <c r="AI5" s="13">
        <v>283</v>
      </c>
      <c r="AJ5" s="13">
        <f>AI5/AH5</f>
        <v>31.444444444444443</v>
      </c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ht="15">
      <c r="A6" s="13" t="s">
        <v>18</v>
      </c>
      <c r="B6" s="13">
        <v>61</v>
      </c>
      <c r="C6" s="13">
        <v>40</v>
      </c>
      <c r="D6" s="13">
        <v>280</v>
      </c>
      <c r="E6" s="13"/>
      <c r="F6" s="13"/>
      <c r="G6" s="13">
        <v>521</v>
      </c>
      <c r="H6" s="14">
        <f t="shared" si="2"/>
        <v>12</v>
      </c>
      <c r="I6" s="14">
        <f t="shared" si="0"/>
        <v>12</v>
      </c>
      <c r="J6" s="14">
        <f t="shared" si="0"/>
        <v>280</v>
      </c>
      <c r="K6" s="14">
        <f t="shared" si="1"/>
        <v>23.333333333333332</v>
      </c>
      <c r="L6" s="13"/>
      <c r="M6" s="13"/>
      <c r="N6" s="13"/>
      <c r="O6" s="13"/>
      <c r="P6" s="13">
        <v>8</v>
      </c>
      <c r="Q6" s="13">
        <v>8</v>
      </c>
      <c r="R6" s="13">
        <v>200</v>
      </c>
      <c r="S6" s="13">
        <f>R6/Q6</f>
        <v>25</v>
      </c>
      <c r="T6" s="13"/>
      <c r="U6" s="13"/>
      <c r="V6" s="13"/>
      <c r="W6" s="13"/>
      <c r="X6" s="13" t="s">
        <v>18</v>
      </c>
      <c r="Y6" s="13">
        <v>4</v>
      </c>
      <c r="Z6" s="13">
        <v>4</v>
      </c>
      <c r="AA6" s="13">
        <v>80</v>
      </c>
      <c r="AB6" s="13">
        <f>AA6/Z6</f>
        <v>20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15">
      <c r="A7" s="13" t="s">
        <v>19</v>
      </c>
      <c r="B7" s="13">
        <v>150</v>
      </c>
      <c r="C7" s="13">
        <v>40</v>
      </c>
      <c r="D7" s="13">
        <v>70</v>
      </c>
      <c r="E7" s="13">
        <v>440</v>
      </c>
      <c r="F7" s="13"/>
      <c r="G7" s="13">
        <v>605</v>
      </c>
      <c r="H7" s="14">
        <f t="shared" si="2"/>
        <v>100</v>
      </c>
      <c r="I7" s="14">
        <f t="shared" si="0"/>
        <v>100</v>
      </c>
      <c r="J7" s="14">
        <f t="shared" si="0"/>
        <v>2200</v>
      </c>
      <c r="K7" s="14">
        <f t="shared" si="1"/>
        <v>22</v>
      </c>
      <c r="L7" s="13"/>
      <c r="M7" s="13"/>
      <c r="N7" s="13"/>
      <c r="O7" s="13"/>
      <c r="P7" s="13">
        <v>100</v>
      </c>
      <c r="Q7" s="13">
        <v>100</v>
      </c>
      <c r="R7" s="13">
        <v>2200</v>
      </c>
      <c r="S7" s="13">
        <f>R7/Q7</f>
        <v>22</v>
      </c>
      <c r="T7" s="13"/>
      <c r="U7" s="13"/>
      <c r="V7" s="13"/>
      <c r="W7" s="13"/>
      <c r="X7" s="13" t="s">
        <v>19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ht="15">
      <c r="A8" s="13" t="s">
        <v>20</v>
      </c>
      <c r="B8" s="13">
        <v>73</v>
      </c>
      <c r="C8" s="13">
        <v>90</v>
      </c>
      <c r="D8" s="13">
        <v>174</v>
      </c>
      <c r="E8" s="13">
        <v>800</v>
      </c>
      <c r="F8" s="13"/>
      <c r="G8" s="13">
        <v>566</v>
      </c>
      <c r="H8" s="14">
        <f t="shared" si="2"/>
        <v>40</v>
      </c>
      <c r="I8" s="14">
        <f t="shared" si="0"/>
        <v>40</v>
      </c>
      <c r="J8" s="14">
        <f t="shared" si="0"/>
        <v>810</v>
      </c>
      <c r="K8" s="14">
        <f t="shared" si="1"/>
        <v>20.25</v>
      </c>
      <c r="L8" s="13">
        <v>40</v>
      </c>
      <c r="M8" s="13">
        <v>40</v>
      </c>
      <c r="N8" s="13">
        <v>810</v>
      </c>
      <c r="O8" s="13">
        <f>N8/M8</f>
        <v>20.25</v>
      </c>
      <c r="P8" s="13"/>
      <c r="Q8" s="13"/>
      <c r="R8" s="13"/>
      <c r="S8" s="13"/>
      <c r="T8" s="13"/>
      <c r="U8" s="13"/>
      <c r="V8" s="13"/>
      <c r="W8" s="13"/>
      <c r="X8" s="13" t="s">
        <v>20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ht="15">
      <c r="A9" s="13" t="s">
        <v>21</v>
      </c>
      <c r="B9" s="13">
        <v>20</v>
      </c>
      <c r="C9" s="13">
        <v>35</v>
      </c>
      <c r="D9" s="13">
        <v>300</v>
      </c>
      <c r="E9" s="13">
        <v>800</v>
      </c>
      <c r="F9" s="13"/>
      <c r="G9" s="13">
        <v>812</v>
      </c>
      <c r="H9" s="14">
        <f t="shared" si="2"/>
        <v>95</v>
      </c>
      <c r="I9" s="14">
        <f t="shared" si="0"/>
        <v>95</v>
      </c>
      <c r="J9" s="14">
        <f t="shared" si="0"/>
        <v>1800</v>
      </c>
      <c r="K9" s="14">
        <f t="shared" si="1"/>
        <v>18.94736842105263</v>
      </c>
      <c r="L9" s="13">
        <v>15</v>
      </c>
      <c r="M9" s="13">
        <v>15</v>
      </c>
      <c r="N9" s="13">
        <v>300</v>
      </c>
      <c r="O9" s="13">
        <f>N9/M9</f>
        <v>20</v>
      </c>
      <c r="P9" s="13"/>
      <c r="Q9" s="13"/>
      <c r="R9" s="13"/>
      <c r="S9" s="13"/>
      <c r="T9" s="13"/>
      <c r="U9" s="13"/>
      <c r="V9" s="13"/>
      <c r="W9" s="13"/>
      <c r="X9" s="13" t="s">
        <v>21</v>
      </c>
      <c r="Y9" s="13">
        <v>80</v>
      </c>
      <c r="Z9" s="13">
        <v>80</v>
      </c>
      <c r="AA9" s="13">
        <v>1500</v>
      </c>
      <c r="AB9" s="13">
        <f>AA9/Z9</f>
        <v>18.75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ht="15">
      <c r="A10" s="13" t="s">
        <v>22</v>
      </c>
      <c r="B10" s="13">
        <v>80</v>
      </c>
      <c r="C10" s="13"/>
      <c r="D10" s="13">
        <v>95</v>
      </c>
      <c r="E10" s="13"/>
      <c r="F10" s="13"/>
      <c r="G10" s="13">
        <v>400</v>
      </c>
      <c r="H10" s="14">
        <f t="shared" si="2"/>
        <v>0</v>
      </c>
      <c r="I10" s="14">
        <f t="shared" si="0"/>
        <v>0</v>
      </c>
      <c r="J10" s="14">
        <f t="shared" si="0"/>
        <v>0</v>
      </c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22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ht="15">
      <c r="A11" s="13" t="s">
        <v>23</v>
      </c>
      <c r="B11" s="13"/>
      <c r="C11" s="13">
        <v>5</v>
      </c>
      <c r="D11" s="13">
        <v>25</v>
      </c>
      <c r="E11" s="13"/>
      <c r="F11" s="13"/>
      <c r="G11" s="13">
        <v>813</v>
      </c>
      <c r="H11" s="14">
        <f t="shared" si="2"/>
        <v>0</v>
      </c>
      <c r="I11" s="14">
        <f t="shared" si="0"/>
        <v>0</v>
      </c>
      <c r="J11" s="14">
        <f t="shared" si="0"/>
        <v>0</v>
      </c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 t="s">
        <v>23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ht="15">
      <c r="A12" s="13" t="s">
        <v>24</v>
      </c>
      <c r="B12" s="13">
        <v>95</v>
      </c>
      <c r="C12" s="13"/>
      <c r="D12" s="13">
        <v>310</v>
      </c>
      <c r="E12" s="13"/>
      <c r="F12" s="13"/>
      <c r="G12" s="13">
        <v>425</v>
      </c>
      <c r="H12" s="14">
        <f t="shared" si="2"/>
        <v>0</v>
      </c>
      <c r="I12" s="14">
        <f t="shared" si="0"/>
        <v>0</v>
      </c>
      <c r="J12" s="14">
        <f t="shared" si="0"/>
        <v>0</v>
      </c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 t="s">
        <v>24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ht="15">
      <c r="A13" s="13" t="s">
        <v>25</v>
      </c>
      <c r="B13" s="13">
        <v>25</v>
      </c>
      <c r="C13" s="13"/>
      <c r="D13" s="13">
        <v>380</v>
      </c>
      <c r="E13" s="13"/>
      <c r="F13" s="13"/>
      <c r="G13" s="13">
        <v>320</v>
      </c>
      <c r="H13" s="14">
        <f t="shared" si="2"/>
        <v>0</v>
      </c>
      <c r="I13" s="14">
        <f t="shared" si="0"/>
        <v>0</v>
      </c>
      <c r="J13" s="14">
        <f t="shared" si="0"/>
        <v>0</v>
      </c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 t="s">
        <v>25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ht="15">
      <c r="A14" s="13" t="s">
        <v>26</v>
      </c>
      <c r="B14" s="13">
        <v>140</v>
      </c>
      <c r="C14" s="13">
        <v>75</v>
      </c>
      <c r="D14" s="13">
        <v>210</v>
      </c>
      <c r="E14" s="13">
        <v>1950</v>
      </c>
      <c r="F14" s="13"/>
      <c r="G14" s="13">
        <v>570</v>
      </c>
      <c r="H14" s="14">
        <f t="shared" si="2"/>
        <v>70</v>
      </c>
      <c r="I14" s="14">
        <f t="shared" si="0"/>
        <v>20</v>
      </c>
      <c r="J14" s="14">
        <f t="shared" si="0"/>
        <v>500</v>
      </c>
      <c r="K14" s="14">
        <f>J14/I14</f>
        <v>25</v>
      </c>
      <c r="L14" s="13">
        <v>10</v>
      </c>
      <c r="M14" s="13"/>
      <c r="N14" s="13"/>
      <c r="O14" s="13"/>
      <c r="P14" s="13">
        <v>20</v>
      </c>
      <c r="Q14" s="13">
        <v>20</v>
      </c>
      <c r="R14" s="13">
        <v>500</v>
      </c>
      <c r="S14" s="13">
        <f>R14/Q14</f>
        <v>25</v>
      </c>
      <c r="T14" s="13">
        <v>40</v>
      </c>
      <c r="U14" s="13"/>
      <c r="V14" s="13"/>
      <c r="W14" s="13"/>
      <c r="X14" s="13" t="s">
        <v>26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ht="15">
      <c r="A15" s="13" t="s">
        <v>27</v>
      </c>
      <c r="B15" s="13">
        <v>50</v>
      </c>
      <c r="C15" s="13">
        <v>159</v>
      </c>
      <c r="D15" s="13">
        <v>100</v>
      </c>
      <c r="E15" s="13">
        <v>1700</v>
      </c>
      <c r="F15" s="13"/>
      <c r="G15" s="13">
        <v>440</v>
      </c>
      <c r="H15" s="14">
        <f t="shared" si="2"/>
        <v>80</v>
      </c>
      <c r="I15" s="14">
        <f t="shared" si="0"/>
        <v>48</v>
      </c>
      <c r="J15" s="14">
        <f t="shared" si="0"/>
        <v>2330</v>
      </c>
      <c r="K15" s="14">
        <f>J15/I15</f>
        <v>48.541666666666664</v>
      </c>
      <c r="L15" s="13">
        <v>20</v>
      </c>
      <c r="M15" s="13">
        <v>8</v>
      </c>
      <c r="N15" s="13">
        <v>410</v>
      </c>
      <c r="O15" s="13" t="s">
        <v>64</v>
      </c>
      <c r="P15" s="13">
        <v>40</v>
      </c>
      <c r="Q15" s="13">
        <v>40</v>
      </c>
      <c r="R15" s="13">
        <v>1920</v>
      </c>
      <c r="S15" s="13">
        <f>R15/Q15</f>
        <v>48</v>
      </c>
      <c r="T15" s="13">
        <v>20</v>
      </c>
      <c r="U15" s="13"/>
      <c r="V15" s="13"/>
      <c r="W15" s="13"/>
      <c r="X15" s="13" t="s">
        <v>27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ht="15">
      <c r="A16" s="13" t="s">
        <v>28</v>
      </c>
      <c r="B16" s="13">
        <v>200</v>
      </c>
      <c r="C16" s="13"/>
      <c r="D16" s="13">
        <v>135</v>
      </c>
      <c r="E16" s="13"/>
      <c r="F16" s="13"/>
      <c r="G16" s="13">
        <v>420</v>
      </c>
      <c r="H16" s="14">
        <f t="shared" si="2"/>
        <v>0</v>
      </c>
      <c r="I16" s="14">
        <f t="shared" si="0"/>
        <v>0</v>
      </c>
      <c r="J16" s="14">
        <f t="shared" si="0"/>
        <v>0</v>
      </c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 t="s">
        <v>28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ht="15">
      <c r="A17" s="13" t="s">
        <v>29</v>
      </c>
      <c r="B17" s="13">
        <v>20</v>
      </c>
      <c r="C17" s="13"/>
      <c r="D17" s="13"/>
      <c r="E17" s="13"/>
      <c r="F17" s="13"/>
      <c r="G17" s="13">
        <v>260</v>
      </c>
      <c r="H17" s="14">
        <f t="shared" si="2"/>
        <v>4</v>
      </c>
      <c r="I17" s="14">
        <f t="shared" si="0"/>
        <v>4</v>
      </c>
      <c r="J17" s="14">
        <f t="shared" si="0"/>
        <v>80</v>
      </c>
      <c r="K17" s="14">
        <f>J17/I17</f>
        <v>20</v>
      </c>
      <c r="L17" s="13"/>
      <c r="M17" s="13"/>
      <c r="N17" s="13"/>
      <c r="O17" s="13"/>
      <c r="P17" s="13">
        <v>4</v>
      </c>
      <c r="Q17" s="13">
        <v>4</v>
      </c>
      <c r="R17" s="13">
        <v>80</v>
      </c>
      <c r="S17" s="13">
        <f aca="true" t="shared" si="3" ref="S17:S23">R17/Q17</f>
        <v>20</v>
      </c>
      <c r="T17" s="13"/>
      <c r="U17" s="13"/>
      <c r="V17" s="13"/>
      <c r="W17" s="13"/>
      <c r="X17" s="13" t="s">
        <v>29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ht="15">
      <c r="A18" s="13" t="s">
        <v>30</v>
      </c>
      <c r="B18" s="13">
        <v>20</v>
      </c>
      <c r="C18" s="13">
        <v>13</v>
      </c>
      <c r="D18" s="13">
        <v>80</v>
      </c>
      <c r="E18" s="13">
        <v>850</v>
      </c>
      <c r="F18" s="13"/>
      <c r="G18" s="13">
        <v>542</v>
      </c>
      <c r="H18" s="14">
        <f t="shared" si="2"/>
        <v>25</v>
      </c>
      <c r="I18" s="14">
        <f t="shared" si="0"/>
        <v>0</v>
      </c>
      <c r="J18" s="14">
        <f t="shared" si="0"/>
        <v>0</v>
      </c>
      <c r="K18" s="14"/>
      <c r="L18" s="13"/>
      <c r="M18" s="13"/>
      <c r="N18" s="13"/>
      <c r="O18" s="13"/>
      <c r="P18" s="13"/>
      <c r="Q18" s="13"/>
      <c r="R18" s="13"/>
      <c r="S18" s="13"/>
      <c r="T18" s="13">
        <v>25</v>
      </c>
      <c r="U18" s="13"/>
      <c r="V18" s="13"/>
      <c r="W18" s="13"/>
      <c r="X18" s="13" t="s">
        <v>30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ht="15">
      <c r="A19" s="13" t="s">
        <v>31</v>
      </c>
      <c r="B19" s="13">
        <v>205</v>
      </c>
      <c r="C19" s="13"/>
      <c r="D19" s="13">
        <v>150</v>
      </c>
      <c r="E19" s="13"/>
      <c r="F19" s="13"/>
      <c r="G19" s="13">
        <v>783</v>
      </c>
      <c r="H19" s="14">
        <f t="shared" si="2"/>
        <v>35</v>
      </c>
      <c r="I19" s="14">
        <f t="shared" si="0"/>
        <v>35</v>
      </c>
      <c r="J19" s="14">
        <f t="shared" si="0"/>
        <v>700</v>
      </c>
      <c r="K19" s="14">
        <f aca="true" t="shared" si="4" ref="K19:K26">J19/I19</f>
        <v>20</v>
      </c>
      <c r="L19" s="13"/>
      <c r="M19" s="13"/>
      <c r="N19" s="13"/>
      <c r="O19" s="13"/>
      <c r="P19" s="13">
        <v>35</v>
      </c>
      <c r="Q19" s="13">
        <v>35</v>
      </c>
      <c r="R19" s="13">
        <v>700</v>
      </c>
      <c r="S19" s="13">
        <f t="shared" si="3"/>
        <v>20</v>
      </c>
      <c r="T19" s="13"/>
      <c r="U19" s="13"/>
      <c r="V19" s="13"/>
      <c r="W19" s="13"/>
      <c r="X19" s="13" t="s">
        <v>31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ht="15">
      <c r="A20" s="13" t="s">
        <v>32</v>
      </c>
      <c r="B20" s="13">
        <v>295</v>
      </c>
      <c r="C20" s="13">
        <v>280</v>
      </c>
      <c r="D20" s="13">
        <v>288</v>
      </c>
      <c r="E20" s="13">
        <v>2900</v>
      </c>
      <c r="F20" s="13"/>
      <c r="G20" s="13">
        <v>793</v>
      </c>
      <c r="H20" s="14">
        <f t="shared" si="2"/>
        <v>237</v>
      </c>
      <c r="I20" s="14">
        <f t="shared" si="2"/>
        <v>142</v>
      </c>
      <c r="J20" s="14">
        <f t="shared" si="2"/>
        <v>6657</v>
      </c>
      <c r="K20" s="14">
        <f t="shared" si="4"/>
        <v>46.88028169014085</v>
      </c>
      <c r="L20" s="13"/>
      <c r="M20" s="13"/>
      <c r="N20" s="13"/>
      <c r="O20" s="13"/>
      <c r="P20" s="13">
        <v>61</v>
      </c>
      <c r="Q20" s="13">
        <v>44</v>
      </c>
      <c r="R20" s="13">
        <v>1657</v>
      </c>
      <c r="S20" s="13"/>
      <c r="T20" s="13">
        <v>68</v>
      </c>
      <c r="U20" s="13"/>
      <c r="V20" s="13"/>
      <c r="W20" s="13"/>
      <c r="X20" s="13" t="s">
        <v>32</v>
      </c>
      <c r="Y20" s="13">
        <v>108</v>
      </c>
      <c r="Z20" s="13">
        <v>98</v>
      </c>
      <c r="AA20" s="13">
        <v>5000</v>
      </c>
      <c r="AB20" s="13">
        <f>AA20/Z20</f>
        <v>51.02040816326531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ht="15">
      <c r="A21" s="13" t="s">
        <v>33</v>
      </c>
      <c r="B21" s="13">
        <v>145</v>
      </c>
      <c r="C21" s="13">
        <v>202</v>
      </c>
      <c r="D21" s="13">
        <v>300</v>
      </c>
      <c r="E21" s="13">
        <v>4200</v>
      </c>
      <c r="F21" s="13"/>
      <c r="G21" s="13">
        <v>985</v>
      </c>
      <c r="H21" s="14">
        <f t="shared" si="2"/>
        <v>140</v>
      </c>
      <c r="I21" s="14">
        <f t="shared" si="2"/>
        <v>120</v>
      </c>
      <c r="J21" s="14">
        <f t="shared" si="2"/>
        <v>3700</v>
      </c>
      <c r="K21" s="14">
        <f t="shared" si="4"/>
        <v>30.833333333333332</v>
      </c>
      <c r="L21" s="13">
        <v>80</v>
      </c>
      <c r="M21" s="13">
        <v>80</v>
      </c>
      <c r="N21" s="13">
        <v>2450</v>
      </c>
      <c r="O21" s="13">
        <f>N21/M21</f>
        <v>30.625</v>
      </c>
      <c r="P21" s="13"/>
      <c r="Q21" s="13"/>
      <c r="R21" s="13"/>
      <c r="S21" s="13"/>
      <c r="T21" s="13"/>
      <c r="U21" s="13"/>
      <c r="V21" s="13"/>
      <c r="W21" s="13"/>
      <c r="X21" s="13" t="s">
        <v>33</v>
      </c>
      <c r="Y21" s="13">
        <v>60</v>
      </c>
      <c r="Z21" s="13">
        <v>40</v>
      </c>
      <c r="AA21" s="13">
        <v>1250</v>
      </c>
      <c r="AB21" s="13">
        <f>AA21/Z21</f>
        <v>31.25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ht="15">
      <c r="A22" s="13" t="s">
        <v>34</v>
      </c>
      <c r="B22" s="13">
        <v>120</v>
      </c>
      <c r="C22" s="13"/>
      <c r="D22" s="13">
        <v>50</v>
      </c>
      <c r="E22" s="13"/>
      <c r="F22" s="13"/>
      <c r="G22" s="13">
        <v>373</v>
      </c>
      <c r="H22" s="14">
        <f t="shared" si="2"/>
        <v>10</v>
      </c>
      <c r="I22" s="14">
        <f t="shared" si="2"/>
        <v>10</v>
      </c>
      <c r="J22" s="14">
        <f t="shared" si="2"/>
        <v>200</v>
      </c>
      <c r="K22" s="14">
        <f t="shared" si="4"/>
        <v>20</v>
      </c>
      <c r="L22" s="13"/>
      <c r="M22" s="13"/>
      <c r="N22" s="13"/>
      <c r="O22" s="13"/>
      <c r="P22" s="13">
        <v>10</v>
      </c>
      <c r="Q22" s="13">
        <v>10</v>
      </c>
      <c r="R22" s="13">
        <v>200</v>
      </c>
      <c r="S22" s="13">
        <f t="shared" si="3"/>
        <v>20</v>
      </c>
      <c r="T22" s="13"/>
      <c r="U22" s="13"/>
      <c r="V22" s="13"/>
      <c r="W22" s="13"/>
      <c r="X22" s="13" t="s">
        <v>34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ht="15">
      <c r="A23" s="13" t="s">
        <v>35</v>
      </c>
      <c r="B23" s="13">
        <v>68</v>
      </c>
      <c r="C23" s="13"/>
      <c r="D23" s="13">
        <v>70</v>
      </c>
      <c r="E23" s="13"/>
      <c r="F23" s="13"/>
      <c r="G23" s="13">
        <v>792</v>
      </c>
      <c r="H23" s="14">
        <f t="shared" si="2"/>
        <v>40</v>
      </c>
      <c r="I23" s="14">
        <f t="shared" si="2"/>
        <v>40</v>
      </c>
      <c r="J23" s="14">
        <f t="shared" si="2"/>
        <v>900</v>
      </c>
      <c r="K23" s="14">
        <f t="shared" si="4"/>
        <v>22.5</v>
      </c>
      <c r="L23" s="13"/>
      <c r="M23" s="13"/>
      <c r="N23" s="13"/>
      <c r="O23" s="13"/>
      <c r="P23" s="13">
        <v>20</v>
      </c>
      <c r="Q23" s="13">
        <v>20</v>
      </c>
      <c r="R23" s="13">
        <v>500</v>
      </c>
      <c r="S23" s="13">
        <f t="shared" si="3"/>
        <v>25</v>
      </c>
      <c r="T23" s="13"/>
      <c r="U23" s="13"/>
      <c r="V23" s="13"/>
      <c r="W23" s="13"/>
      <c r="X23" s="13" t="s">
        <v>35</v>
      </c>
      <c r="Y23" s="13">
        <v>20</v>
      </c>
      <c r="Z23" s="13">
        <v>20</v>
      </c>
      <c r="AA23" s="13">
        <v>400</v>
      </c>
      <c r="AB23" s="13">
        <f>AA23/Z23</f>
        <v>20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ht="15">
      <c r="A24" s="13" t="s">
        <v>36</v>
      </c>
      <c r="B24" s="13">
        <v>179</v>
      </c>
      <c r="C24" s="13">
        <v>115</v>
      </c>
      <c r="D24" s="13">
        <v>161</v>
      </c>
      <c r="E24" s="13">
        <v>3300</v>
      </c>
      <c r="F24" s="13"/>
      <c r="G24" s="13">
        <v>1015</v>
      </c>
      <c r="H24" s="14">
        <f>L24+P24+T24+Y24+AC24+AG24+AK24+AO24+AS24</f>
        <v>157</v>
      </c>
      <c r="I24" s="14">
        <f t="shared" si="2"/>
        <v>118</v>
      </c>
      <c r="J24" s="14">
        <f t="shared" si="2"/>
        <v>5310</v>
      </c>
      <c r="K24" s="14">
        <f t="shared" si="4"/>
        <v>45</v>
      </c>
      <c r="L24" s="13">
        <v>40</v>
      </c>
      <c r="M24" s="13">
        <v>40</v>
      </c>
      <c r="N24" s="13">
        <v>1800</v>
      </c>
      <c r="O24" s="13">
        <f>N24/M24</f>
        <v>45</v>
      </c>
      <c r="P24" s="13"/>
      <c r="Q24" s="13"/>
      <c r="R24" s="13"/>
      <c r="S24" s="13"/>
      <c r="T24" s="13"/>
      <c r="U24" s="13"/>
      <c r="V24" s="13"/>
      <c r="W24" s="13"/>
      <c r="X24" s="13" t="s">
        <v>36</v>
      </c>
      <c r="Y24" s="13">
        <v>78</v>
      </c>
      <c r="Z24" s="13">
        <v>78</v>
      </c>
      <c r="AA24" s="13">
        <v>3510</v>
      </c>
      <c r="AB24" s="13">
        <f>AA24/Z24</f>
        <v>45</v>
      </c>
      <c r="AC24" s="13"/>
      <c r="AD24" s="13"/>
      <c r="AE24" s="13"/>
      <c r="AF24" s="13"/>
      <c r="AG24" s="13">
        <v>39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ht="15">
      <c r="A25" s="13" t="s">
        <v>37</v>
      </c>
      <c r="B25" s="13">
        <v>390</v>
      </c>
      <c r="C25" s="13"/>
      <c r="D25" s="13">
        <v>50</v>
      </c>
      <c r="E25" s="13">
        <v>740</v>
      </c>
      <c r="F25" s="13"/>
      <c r="G25" s="13">
        <v>388</v>
      </c>
      <c r="H25" s="14">
        <f t="shared" si="2"/>
        <v>70</v>
      </c>
      <c r="I25" s="14">
        <f t="shared" si="2"/>
        <v>70</v>
      </c>
      <c r="J25" s="14">
        <f t="shared" si="2"/>
        <v>2700</v>
      </c>
      <c r="K25" s="14">
        <f t="shared" si="4"/>
        <v>38.57142857142857</v>
      </c>
      <c r="L25" s="13"/>
      <c r="M25" s="13"/>
      <c r="N25" s="13"/>
      <c r="O25" s="13"/>
      <c r="P25" s="13">
        <v>70</v>
      </c>
      <c r="Q25" s="13">
        <v>70</v>
      </c>
      <c r="R25" s="13">
        <v>2700</v>
      </c>
      <c r="S25" s="13">
        <f>R25/Q25</f>
        <v>38.57142857142857</v>
      </c>
      <c r="T25" s="13"/>
      <c r="U25" s="13"/>
      <c r="V25" s="13"/>
      <c r="W25" s="13"/>
      <c r="X25" s="13" t="s">
        <v>37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ht="15">
      <c r="A26" s="13" t="s">
        <v>38</v>
      </c>
      <c r="B26" s="13">
        <v>150</v>
      </c>
      <c r="C26" s="13">
        <v>270</v>
      </c>
      <c r="D26" s="13">
        <v>150</v>
      </c>
      <c r="E26" s="13">
        <v>1200</v>
      </c>
      <c r="F26" s="13"/>
      <c r="G26" s="13">
        <v>1336</v>
      </c>
      <c r="H26" s="14">
        <f t="shared" si="2"/>
        <v>260</v>
      </c>
      <c r="I26" s="14">
        <f t="shared" si="2"/>
        <v>200</v>
      </c>
      <c r="J26" s="14">
        <f t="shared" si="2"/>
        <v>8000</v>
      </c>
      <c r="K26" s="14">
        <f t="shared" si="4"/>
        <v>40</v>
      </c>
      <c r="L26" s="13"/>
      <c r="M26" s="13"/>
      <c r="N26" s="13"/>
      <c r="O26" s="13"/>
      <c r="P26" s="13">
        <v>60</v>
      </c>
      <c r="Q26" s="13"/>
      <c r="R26" s="13"/>
      <c r="S26" s="13"/>
      <c r="T26" s="13"/>
      <c r="U26" s="13"/>
      <c r="V26" s="13"/>
      <c r="W26" s="13"/>
      <c r="X26" s="13" t="s">
        <v>38</v>
      </c>
      <c r="Y26" s="13">
        <v>200</v>
      </c>
      <c r="Z26" s="13">
        <v>200</v>
      </c>
      <c r="AA26" s="13">
        <v>8000</v>
      </c>
      <c r="AB26" s="13">
        <f>AA26/Z26</f>
        <v>40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ht="15">
      <c r="A27" s="13" t="s">
        <v>39</v>
      </c>
      <c r="B27" s="13">
        <v>164</v>
      </c>
      <c r="C27" s="13">
        <v>35</v>
      </c>
      <c r="D27" s="13">
        <v>220</v>
      </c>
      <c r="E27" s="13"/>
      <c r="F27" s="13"/>
      <c r="G27" s="13">
        <v>742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 t="s">
        <v>39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ht="15">
      <c r="A28" s="13" t="s">
        <v>40</v>
      </c>
      <c r="B28" s="13">
        <v>10</v>
      </c>
      <c r="C28" s="13">
        <v>70</v>
      </c>
      <c r="D28" s="13"/>
      <c r="E28" s="13">
        <v>300</v>
      </c>
      <c r="F28" s="13"/>
      <c r="G28" s="13">
        <v>271</v>
      </c>
      <c r="H28" s="14">
        <f t="shared" si="2"/>
        <v>43</v>
      </c>
      <c r="I28" s="14">
        <f t="shared" si="2"/>
        <v>43</v>
      </c>
      <c r="J28" s="14">
        <f t="shared" si="2"/>
        <v>1365</v>
      </c>
      <c r="K28" s="14">
        <f>J28/I28</f>
        <v>31.74418604651163</v>
      </c>
      <c r="L28" s="13"/>
      <c r="M28" s="13"/>
      <c r="N28" s="13"/>
      <c r="O28" s="13"/>
      <c r="P28" s="13">
        <v>15</v>
      </c>
      <c r="Q28" s="13">
        <v>15</v>
      </c>
      <c r="R28" s="13">
        <v>525</v>
      </c>
      <c r="S28" s="13">
        <f>R28/Q28</f>
        <v>35</v>
      </c>
      <c r="T28" s="13"/>
      <c r="U28" s="13"/>
      <c r="V28" s="13"/>
      <c r="W28" s="13"/>
      <c r="X28" s="13" t="s">
        <v>40</v>
      </c>
      <c r="Y28" s="13">
        <v>28</v>
      </c>
      <c r="Z28" s="13">
        <v>28</v>
      </c>
      <c r="AA28" s="13">
        <v>840</v>
      </c>
      <c r="AB28" s="13">
        <f>AA28/Z28</f>
        <v>30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ht="15">
      <c r="A29" s="13" t="s">
        <v>41</v>
      </c>
      <c r="B29" s="13">
        <v>220</v>
      </c>
      <c r="C29" s="13"/>
      <c r="D29" s="13">
        <v>180</v>
      </c>
      <c r="E29" s="13"/>
      <c r="F29" s="13"/>
      <c r="G29" s="13">
        <v>400</v>
      </c>
      <c r="H29" s="14">
        <f t="shared" si="2"/>
        <v>0</v>
      </c>
      <c r="I29" s="14">
        <f t="shared" si="2"/>
        <v>0</v>
      </c>
      <c r="J29" s="14">
        <f t="shared" si="2"/>
        <v>0</v>
      </c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 t="s">
        <v>41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ht="15">
      <c r="A30" s="13" t="s">
        <v>42</v>
      </c>
      <c r="B30" s="13">
        <v>121</v>
      </c>
      <c r="C30" s="13">
        <v>25</v>
      </c>
      <c r="D30" s="13">
        <v>70</v>
      </c>
      <c r="E30" s="13"/>
      <c r="F30" s="13"/>
      <c r="G30" s="13">
        <v>245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 t="s">
        <v>42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ht="15">
      <c r="A31" s="13" t="s">
        <v>43</v>
      </c>
      <c r="B31" s="13"/>
      <c r="C31" s="13"/>
      <c r="D31" s="13"/>
      <c r="E31" s="13"/>
      <c r="F31" s="13"/>
      <c r="G31" s="13">
        <v>75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 t="s">
        <v>43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ht="15">
      <c r="A32" s="13" t="s">
        <v>44</v>
      </c>
      <c r="B32" s="13"/>
      <c r="C32" s="13">
        <v>16</v>
      </c>
      <c r="D32" s="13"/>
      <c r="E32" s="13"/>
      <c r="F32" s="13"/>
      <c r="G32" s="13">
        <v>566</v>
      </c>
      <c r="H32" s="14">
        <f t="shared" si="2"/>
        <v>0</v>
      </c>
      <c r="I32" s="14">
        <f t="shared" si="2"/>
        <v>0</v>
      </c>
      <c r="J32" s="14">
        <f t="shared" si="2"/>
        <v>0</v>
      </c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 t="s">
        <v>44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ht="15">
      <c r="A33" s="13" t="s">
        <v>45</v>
      </c>
      <c r="B33" s="13"/>
      <c r="C33" s="13"/>
      <c r="D33" s="13"/>
      <c r="E33" s="13"/>
      <c r="F33" s="13"/>
      <c r="G33" s="13"/>
      <c r="H33" s="14">
        <f t="shared" si="2"/>
        <v>0</v>
      </c>
      <c r="I33" s="14">
        <f t="shared" si="2"/>
        <v>0</v>
      </c>
      <c r="J33" s="14">
        <f t="shared" si="2"/>
        <v>0</v>
      </c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 t="s">
        <v>45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ht="15">
      <c r="A34" s="13" t="s">
        <v>46</v>
      </c>
      <c r="B34" s="13"/>
      <c r="C34" s="13"/>
      <c r="D34" s="13">
        <v>95</v>
      </c>
      <c r="E34" s="13"/>
      <c r="F34" s="13"/>
      <c r="G34" s="13">
        <v>150</v>
      </c>
      <c r="H34" s="14">
        <f t="shared" si="2"/>
        <v>0</v>
      </c>
      <c r="I34" s="14">
        <f t="shared" si="2"/>
        <v>0</v>
      </c>
      <c r="J34" s="14">
        <f t="shared" si="2"/>
        <v>0</v>
      </c>
      <c r="K34" s="1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 t="s">
        <v>46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ht="15">
      <c r="A35" s="13" t="s">
        <v>47</v>
      </c>
      <c r="B35" s="13">
        <v>12</v>
      </c>
      <c r="C35" s="13">
        <v>7</v>
      </c>
      <c r="D35" s="13">
        <v>12</v>
      </c>
      <c r="E35" s="13"/>
      <c r="F35" s="13"/>
      <c r="G35" s="13">
        <v>229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 t="s">
        <v>47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ht="15">
      <c r="A36" s="13" t="s">
        <v>48</v>
      </c>
      <c r="B36" s="13"/>
      <c r="C36" s="13">
        <v>25</v>
      </c>
      <c r="D36" s="13">
        <v>45</v>
      </c>
      <c r="E36" s="13"/>
      <c r="F36" s="13"/>
      <c r="G36" s="13"/>
      <c r="H36" s="14">
        <f t="shared" si="2"/>
        <v>0</v>
      </c>
      <c r="I36" s="14">
        <f t="shared" si="2"/>
        <v>0</v>
      </c>
      <c r="J36" s="14">
        <f t="shared" si="2"/>
        <v>0</v>
      </c>
      <c r="K36" s="1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 t="s">
        <v>48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15">
      <c r="A37" s="13" t="s">
        <v>49</v>
      </c>
      <c r="B37" s="13"/>
      <c r="C37" s="13"/>
      <c r="D37" s="13"/>
      <c r="E37" s="13"/>
      <c r="F37" s="13"/>
      <c r="G37" s="13">
        <v>85</v>
      </c>
      <c r="H37" s="14">
        <f t="shared" si="2"/>
        <v>0</v>
      </c>
      <c r="I37" s="14">
        <f t="shared" si="2"/>
        <v>0</v>
      </c>
      <c r="J37" s="14">
        <f t="shared" si="2"/>
        <v>0</v>
      </c>
      <c r="K37" s="14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 t="s">
        <v>49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ht="15">
      <c r="A38" s="13" t="s">
        <v>50</v>
      </c>
      <c r="B38" s="13">
        <v>33</v>
      </c>
      <c r="C38" s="13"/>
      <c r="D38" s="13">
        <v>35</v>
      </c>
      <c r="E38" s="13"/>
      <c r="F38" s="13"/>
      <c r="G38" s="13">
        <v>17</v>
      </c>
      <c r="H38" s="14">
        <f t="shared" si="2"/>
        <v>0</v>
      </c>
      <c r="I38" s="14">
        <f t="shared" si="2"/>
        <v>0</v>
      </c>
      <c r="J38" s="14">
        <f t="shared" si="2"/>
        <v>0</v>
      </c>
      <c r="K38" s="1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 t="s">
        <v>50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ht="15">
      <c r="A39" s="13" t="s">
        <v>51</v>
      </c>
      <c r="B39" s="13">
        <v>80</v>
      </c>
      <c r="C39" s="13">
        <v>58</v>
      </c>
      <c r="D39" s="13">
        <v>155</v>
      </c>
      <c r="E39" s="13"/>
      <c r="F39" s="13"/>
      <c r="G39" s="13">
        <v>358</v>
      </c>
      <c r="H39" s="14">
        <f aca="true" t="shared" si="5" ref="H39:J40">L39+P39+T39+Y39+AC39+AG39+AK39+AS39</f>
        <v>0</v>
      </c>
      <c r="I39" s="14">
        <f t="shared" si="5"/>
        <v>0</v>
      </c>
      <c r="J39" s="14">
        <f t="shared" si="5"/>
        <v>0</v>
      </c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 t="s">
        <v>51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ht="15">
      <c r="A40" s="13" t="s">
        <v>52</v>
      </c>
      <c r="B40" s="13">
        <v>103</v>
      </c>
      <c r="C40" s="13"/>
      <c r="D40" s="13"/>
      <c r="E40" s="13"/>
      <c r="F40" s="13"/>
      <c r="G40" s="13">
        <v>55</v>
      </c>
      <c r="H40" s="14">
        <f t="shared" si="5"/>
        <v>0</v>
      </c>
      <c r="I40" s="14">
        <f t="shared" si="5"/>
        <v>0</v>
      </c>
      <c r="J40" s="14">
        <f t="shared" si="5"/>
        <v>0</v>
      </c>
      <c r="K40" s="1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 t="s">
        <v>52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15.75">
      <c r="A41" s="13" t="s">
        <v>53</v>
      </c>
      <c r="B41" s="15">
        <f aca="true" t="shared" si="6" ref="B41:J41">SUM(B4:B40)</f>
        <v>3334</v>
      </c>
      <c r="C41" s="15">
        <f t="shared" si="6"/>
        <v>1784</v>
      </c>
      <c r="D41" s="15">
        <f t="shared" si="6"/>
        <v>5036</v>
      </c>
      <c r="E41" s="15">
        <f t="shared" si="6"/>
        <v>23496</v>
      </c>
      <c r="F41" s="15">
        <f t="shared" si="6"/>
        <v>0</v>
      </c>
      <c r="G41" s="15">
        <f t="shared" si="6"/>
        <v>18754</v>
      </c>
      <c r="H41" s="16">
        <f t="shared" si="6"/>
        <v>1647</v>
      </c>
      <c r="I41" s="16">
        <f t="shared" si="6"/>
        <v>1326</v>
      </c>
      <c r="J41" s="16">
        <f t="shared" si="6"/>
        <v>45426</v>
      </c>
      <c r="K41" s="17">
        <f>J41/I41</f>
        <v>34.2579185520362</v>
      </c>
      <c r="L41" s="15">
        <f aca="true" t="shared" si="7" ref="L41:R41">SUM(L4:L40)</f>
        <v>297</v>
      </c>
      <c r="M41" s="15">
        <f t="shared" si="7"/>
        <v>275</v>
      </c>
      <c r="N41" s="15">
        <f t="shared" si="7"/>
        <v>8431</v>
      </c>
      <c r="O41" s="17">
        <f>N41/M41</f>
        <v>30.658181818181816</v>
      </c>
      <c r="P41" s="15">
        <f t="shared" si="7"/>
        <v>508</v>
      </c>
      <c r="Q41" s="15">
        <f t="shared" si="7"/>
        <v>431</v>
      </c>
      <c r="R41" s="15">
        <f t="shared" si="7"/>
        <v>14382</v>
      </c>
      <c r="S41" s="17">
        <f>R41/Q41</f>
        <v>33.36890951276102</v>
      </c>
      <c r="T41" s="16">
        <f>SUM(T4:T40)</f>
        <v>153</v>
      </c>
      <c r="U41" s="16">
        <f>SUM(U4:U40)</f>
        <v>0</v>
      </c>
      <c r="V41" s="16">
        <f>SUM(V4:V40)</f>
        <v>0</v>
      </c>
      <c r="W41" s="15"/>
      <c r="X41" s="15" t="s">
        <v>53</v>
      </c>
      <c r="Y41" s="16">
        <f>SUM(Y4:Y40)</f>
        <v>641</v>
      </c>
      <c r="Z41" s="16">
        <f>SUM(Z4:Z40)</f>
        <v>611</v>
      </c>
      <c r="AA41" s="16">
        <f>SUM(AA4:AA40)</f>
        <v>22330</v>
      </c>
      <c r="AB41" s="15">
        <f>AA41/Z41</f>
        <v>36.54664484451718</v>
      </c>
      <c r="AC41" s="16">
        <f>SUM(AC4:AC40)</f>
        <v>0</v>
      </c>
      <c r="AD41" s="16">
        <f>SUM(AD4:AD40)</f>
        <v>0</v>
      </c>
      <c r="AE41" s="16">
        <f>SUM(AE4:AE40)</f>
        <v>0</v>
      </c>
      <c r="AF41" s="15">
        <v>0</v>
      </c>
      <c r="AG41" s="16">
        <f>SUM(AG4:AG40)</f>
        <v>48</v>
      </c>
      <c r="AH41" s="16">
        <f>SUM(AH4:AH40)</f>
        <v>9</v>
      </c>
      <c r="AI41" s="16">
        <f>SUM(AI4:AI40)</f>
        <v>283</v>
      </c>
      <c r="AJ41" s="15">
        <f>AI41/AH41</f>
        <v>31.444444444444443</v>
      </c>
      <c r="AK41" s="16">
        <f>SUM(AK4:AK40)</f>
        <v>0</v>
      </c>
      <c r="AL41" s="16">
        <f>SUM(AL4:AL40)</f>
        <v>0</v>
      </c>
      <c r="AM41" s="16">
        <f>SUM(AM4:AM40)</f>
        <v>0</v>
      </c>
      <c r="AN41" s="15">
        <v>0</v>
      </c>
      <c r="AO41" s="16">
        <f>SUM(AO4:AO40)</f>
        <v>0</v>
      </c>
      <c r="AP41" s="16">
        <f>SUM(AP4:AP40)</f>
        <v>0</v>
      </c>
      <c r="AQ41" s="16">
        <f>SUM(AQ4:AQ40)</f>
        <v>0</v>
      </c>
      <c r="AR41" s="15">
        <v>0</v>
      </c>
      <c r="AS41" s="15">
        <f>SUM(AS4:AS40)</f>
        <v>0</v>
      </c>
      <c r="AT41" s="16">
        <f>SUM(AT4:AT40)</f>
        <v>0</v>
      </c>
      <c r="AU41" s="16">
        <f>SUM(AU4:AU40)</f>
        <v>0</v>
      </c>
      <c r="AV41" s="15">
        <v>0</v>
      </c>
    </row>
    <row r="42" spans="1:48" ht="15.75">
      <c r="A42" s="13" t="s">
        <v>54</v>
      </c>
      <c r="B42" s="18">
        <v>7043</v>
      </c>
      <c r="C42" s="18">
        <v>1784</v>
      </c>
      <c r="D42" s="18">
        <v>11334</v>
      </c>
      <c r="E42" s="18">
        <v>16641</v>
      </c>
      <c r="F42" s="18">
        <v>18585</v>
      </c>
      <c r="G42" s="18">
        <v>18754</v>
      </c>
      <c r="H42" s="19">
        <v>18754</v>
      </c>
      <c r="I42" s="19">
        <v>18754</v>
      </c>
      <c r="J42" s="19">
        <v>0</v>
      </c>
      <c r="K42" s="19"/>
      <c r="L42" s="18">
        <v>1518</v>
      </c>
      <c r="M42" s="18">
        <v>1518</v>
      </c>
      <c r="N42" s="18">
        <v>0</v>
      </c>
      <c r="O42" s="18"/>
      <c r="P42" s="18">
        <v>5092</v>
      </c>
      <c r="Q42" s="18">
        <v>5092</v>
      </c>
      <c r="R42" s="18"/>
      <c r="S42" s="18"/>
      <c r="T42" s="18">
        <v>247</v>
      </c>
      <c r="U42" s="18">
        <v>247</v>
      </c>
      <c r="V42" s="18"/>
      <c r="W42" s="18"/>
      <c r="X42" s="18" t="s">
        <v>54</v>
      </c>
      <c r="Y42" s="18">
        <v>5296</v>
      </c>
      <c r="Z42" s="18">
        <v>5296</v>
      </c>
      <c r="AA42" s="18"/>
      <c r="AB42" s="18"/>
      <c r="AC42" s="18">
        <v>4152</v>
      </c>
      <c r="AD42" s="18">
        <v>4152</v>
      </c>
      <c r="AE42" s="18"/>
      <c r="AF42" s="18"/>
      <c r="AG42" s="18">
        <v>1645</v>
      </c>
      <c r="AH42" s="18">
        <v>1645</v>
      </c>
      <c r="AI42" s="18"/>
      <c r="AJ42" s="18"/>
      <c r="AK42" s="18">
        <v>596</v>
      </c>
      <c r="AL42" s="18">
        <v>596</v>
      </c>
      <c r="AM42" s="18"/>
      <c r="AN42" s="18"/>
      <c r="AO42" s="18"/>
      <c r="AP42" s="18"/>
      <c r="AQ42" s="18"/>
      <c r="AR42" s="18"/>
      <c r="AS42" s="18">
        <v>151</v>
      </c>
      <c r="AT42" s="18">
        <v>151</v>
      </c>
      <c r="AU42" s="18"/>
      <c r="AV42" s="18"/>
    </row>
    <row r="43" spans="1:48" ht="15">
      <c r="A43" s="13" t="s">
        <v>55</v>
      </c>
      <c r="B43" s="20">
        <f aca="true" t="shared" si="8" ref="B43:I43">B41/B42*100</f>
        <v>47.33778219508732</v>
      </c>
      <c r="C43" s="20">
        <f t="shared" si="8"/>
        <v>100</v>
      </c>
      <c r="D43" s="20">
        <f t="shared" si="8"/>
        <v>44.43268043056291</v>
      </c>
      <c r="E43" s="20">
        <f t="shared" si="8"/>
        <v>141.19343789435732</v>
      </c>
      <c r="F43" s="20">
        <f t="shared" si="8"/>
        <v>0</v>
      </c>
      <c r="G43" s="20">
        <f t="shared" si="8"/>
        <v>100</v>
      </c>
      <c r="H43" s="20">
        <f t="shared" si="8"/>
        <v>8.782126479684333</v>
      </c>
      <c r="I43" s="20">
        <f t="shared" si="8"/>
        <v>7.070491628452596</v>
      </c>
      <c r="J43" s="20">
        <v>0</v>
      </c>
      <c r="K43" s="20">
        <v>0</v>
      </c>
      <c r="L43" s="20">
        <f>L41/L42*100</f>
        <v>19.565217391304348</v>
      </c>
      <c r="M43" s="20">
        <f>M41/M42*100</f>
        <v>18.115942028985508</v>
      </c>
      <c r="N43" s="20">
        <v>0</v>
      </c>
      <c r="O43" s="20">
        <v>0</v>
      </c>
      <c r="P43" s="20">
        <f>P41/P42*100</f>
        <v>9.97643362136685</v>
      </c>
      <c r="Q43" s="20">
        <f>Q41/Q42*100</f>
        <v>8.464257659073056</v>
      </c>
      <c r="R43" s="20">
        <v>0</v>
      </c>
      <c r="S43" s="20">
        <v>0</v>
      </c>
      <c r="T43" s="20">
        <f>T41/T42*100</f>
        <v>61.943319838056674</v>
      </c>
      <c r="U43" s="20">
        <f>U41/U42*100</f>
        <v>0</v>
      </c>
      <c r="V43" s="20">
        <v>0</v>
      </c>
      <c r="W43" s="20">
        <v>0</v>
      </c>
      <c r="X43" s="21" t="s">
        <v>55</v>
      </c>
      <c r="Y43" s="20">
        <f>Y41/Y42*100</f>
        <v>12.103474320241691</v>
      </c>
      <c r="Z43" s="20">
        <f>Z41/Z42*100</f>
        <v>11.53700906344411</v>
      </c>
      <c r="AA43" s="20">
        <v>0</v>
      </c>
      <c r="AB43" s="20">
        <v>0</v>
      </c>
      <c r="AC43" s="20">
        <f>AC41/AC42*100</f>
        <v>0</v>
      </c>
      <c r="AD43" s="20">
        <f>AD41/AD42*100</f>
        <v>0</v>
      </c>
      <c r="AE43" s="20">
        <v>0</v>
      </c>
      <c r="AF43" s="20">
        <v>0</v>
      </c>
      <c r="AG43" s="20">
        <f>AG41/AG42*100</f>
        <v>2.917933130699088</v>
      </c>
      <c r="AH43" s="20">
        <f>AH41/AH42*100</f>
        <v>0.547112462006079</v>
      </c>
      <c r="AI43" s="20">
        <v>0</v>
      </c>
      <c r="AJ43" s="20">
        <v>0</v>
      </c>
      <c r="AK43" s="20">
        <f>AK41/AK42*100</f>
        <v>0</v>
      </c>
      <c r="AL43" s="20">
        <f>AL41/AL42*100</f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f>AS41/AS42*100</f>
        <v>0</v>
      </c>
      <c r="AT43" s="20">
        <f>AT41/AT42*100</f>
        <v>0</v>
      </c>
      <c r="AU43" s="20">
        <v>0</v>
      </c>
      <c r="AV43" s="20">
        <v>0</v>
      </c>
    </row>
  </sheetData>
  <mergeCells count="6">
    <mergeCell ref="B2:B3"/>
    <mergeCell ref="A2:A3"/>
    <mergeCell ref="F2:F3"/>
    <mergeCell ref="E2:E3"/>
    <mergeCell ref="D2:D3"/>
    <mergeCell ref="C2:C3"/>
  </mergeCells>
  <printOptions/>
  <pageMargins left="0.5905511811023623" right="0.5905511811023623" top="0.5905511811023623" bottom="0.3937007874015748" header="0.5118110236220472" footer="0.5118110236220472"/>
  <pageSetup fitToWidth="2" fitToHeight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info4</cp:lastModifiedBy>
  <cp:lastPrinted>2008-08-04T05:00:29Z</cp:lastPrinted>
  <dcterms:created xsi:type="dcterms:W3CDTF">2008-07-28T03:59:13Z</dcterms:created>
  <dcterms:modified xsi:type="dcterms:W3CDTF">2008-08-04T07:27:29Z</dcterms:modified>
  <cp:category/>
  <cp:version/>
  <cp:contentType/>
  <cp:contentStatus/>
</cp:coreProperties>
</file>